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45" activeTab="0"/>
  </bookViews>
  <sheets>
    <sheet name="Disclaimer" sheetId="1" r:id="rId1"/>
    <sheet name="Overview" sheetId="2" r:id="rId2"/>
    <sheet name="Summary-counts" sheetId="3" r:id="rId3"/>
    <sheet name="NMBR-Table" sheetId="4" r:id="rId4"/>
    <sheet name="NMBR-Chart" sheetId="5" r:id="rId5"/>
    <sheet name="PR-Table" sheetId="6" r:id="rId6"/>
    <sheet name="PR-Chart" sheetId="7" r:id="rId7"/>
    <sheet name="EvntsPrPat-Table" sheetId="8" r:id="rId8"/>
    <sheet name="EvntsPrPat-Chart" sheetId="9" r:id="rId9"/>
  </sheets>
  <definedNames/>
  <calcPr fullCalcOnLoad="1"/>
  <pivotCaches>
    <pivotCache cacheId="9" r:id="rId10"/>
    <pivotCache cacheId="1" r:id="rId11"/>
    <pivotCache cacheId="5" r:id="rId12"/>
    <pivotCache cacheId="7" r:id="rId13"/>
  </pivotCaches>
</workbook>
</file>

<file path=xl/sharedStrings.xml><?xml version="1.0" encoding="utf-8"?>
<sst xmlns="http://schemas.openxmlformats.org/spreadsheetml/2006/main" count="134" uniqueCount="55">
  <si>
    <t>Age Group</t>
  </si>
  <si>
    <t>Period</t>
  </si>
  <si>
    <t>Setting</t>
  </si>
  <si>
    <t>22-44</t>
  </si>
  <si>
    <t>45-64</t>
  </si>
  <si>
    <t>Overview</t>
  </si>
  <si>
    <t>Query Description</t>
  </si>
  <si>
    <t>Summary-counts</t>
  </si>
  <si>
    <t>Chart of the data represented in the prior tab.</t>
  </si>
  <si>
    <t>EvntsPrPat-Table</t>
  </si>
  <si>
    <t>EvntsPrPat-Chart</t>
  </si>
  <si>
    <t>Notes:</t>
  </si>
  <si>
    <t>Sum of Patients</t>
  </si>
  <si>
    <t>Data</t>
  </si>
  <si>
    <t>Sum of Events</t>
  </si>
  <si>
    <t>---</t>
  </si>
  <si>
    <t>Prevalence Rate (Patients per 1,000 Enrollees)</t>
  </si>
  <si>
    <t>Events per Patient</t>
  </si>
  <si>
    <t xml:space="preserve">Count of patients by age group and year. The data are presented graphically in the NMBR-Chart tab. </t>
  </si>
  <si>
    <t>PR-Table</t>
  </si>
  <si>
    <t>PR-Chart</t>
  </si>
  <si>
    <t>0-21</t>
  </si>
  <si>
    <t>65+</t>
  </si>
  <si>
    <t>Selecting setting here will update table below and chart in next tab. Select only one setting.</t>
  </si>
  <si>
    <t>NMBR-Table</t>
  </si>
  <si>
    <t>NMBR-Chart</t>
  </si>
  <si>
    <t>Prevalence rate (patients per 1,000 enrollees) by age group and year. The data are presented graphically in the PR-Chart tab. Use the filter at the top to select a different setting to be represented in the table and the chart in the next tab.</t>
  </si>
  <si>
    <t>Chart of the data represented in the prior tab. Use the filter at the top of the prior tab (PR-Table) to select a different setting to be represented.</t>
  </si>
  <si>
    <t>Selecting setting here will update table below. Select only one setting.</t>
  </si>
  <si>
    <t>Chart of the data represented in the prior tab (EvntsPerPat-Table). Use the filter at the top of the prior tab (EvntsPrPat-Table) to select a different setting to be represented.</t>
  </si>
  <si>
    <t>Table of aggregate count of injection natalizumab patients, events, and enrollees by age group and year. Use the filter at the top to select a different setting to be represented in the table.</t>
  </si>
  <si>
    <t>Inpatient</t>
  </si>
  <si>
    <t>Emergency Department</t>
  </si>
  <si>
    <t>Outpatient</t>
  </si>
  <si>
    <t>MSY2_STR90-92</t>
  </si>
  <si>
    <t>Internal MSOC Tracking Number</t>
  </si>
  <si>
    <t xml:space="preserve">Counts of members cannot be aggregated across years or across care settings within a year. Doing so will result in double-counting of members. For example, members with a procedure in 2007 may also have the same procedure in 2008, adding across those years would double-count that person. Similarly, a member with an inpatient procedure in 2007 may also have that same procedure in the outpatient setting in 2007, adding across those 2 care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corrected in February of 2012. </t>
  </si>
  <si>
    <t>Events per patient by age group and year. Calculated as number of unique visits (events) divided by number of unique members with a visit (patients). The data are presented graphically in the EvntsPrPat-Chart tab. Use the filter at the top to select a different setting to be represented</t>
  </si>
  <si>
    <t>Query request for occurrence of codes for injection natalizumab (HCPCS code J2323).</t>
  </si>
  <si>
    <r>
      <t>This report describes the use of injection natalizumab - HCPCS (Healthcare Common Procedure Coding System) code J2323 - in the Mini-Sentinel Distributed Database. These results were generated using the Mini-Sentinel Distributed Query Tool. The query was run against the HCPCS Summary Table and distributed on 8/10/2011 to 16 Data Partners; this report includes information from 15 Data Partners</t>
    </r>
    <r>
      <rPr>
        <sz val="11"/>
        <color indexed="8"/>
        <rFont val="Calibri"/>
        <family val="2"/>
      </rPr>
      <t>. Queries were run in the Inpatient, Emergency Department, and Outpatient settings. Please review the notes below.</t>
    </r>
  </si>
  <si>
    <t>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</si>
  <si>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</si>
  <si>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</si>
  <si>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</si>
  <si>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</si>
  <si>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</si>
  <si>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</si>
  <si>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</si>
  <si>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</si>
  <si>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</si>
  <si>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</si>
  <si>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</si>
  <si>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</si>
  <si>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r>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t>
    </r>
    <r>
      <rPr>
        <b/>
        <sz val="11"/>
        <color indexed="8"/>
        <rFont val="Calibri"/>
        <family val="2"/>
      </rPr>
      <t xml:space="preserve">Any public health actions taken by FDA regarding products involved in Mini-Sentinel queries and protocols are communicated through existing channels. </t>
    </r>
  </si>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</sst>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8">
    <font>
      <sz val="11"/>
      <color theme="1"/>
      <name val="Calibri"/>
      <family val="2"/>
    </font>
    <font>
      <sz val="11"/>
      <color indexed="8"/>
      <name val="Calibri"/>
      <family val="2"/>
    </font>
    <font>
      <b/>
      <u val="single"/>
      <sz val="11"/>
      <name val="Calibri"/>
      <family val="2"/>
    </font>
    <font>
      <b/>
      <sz val="11"/>
      <color indexed="8"/>
      <name val="Calibri"/>
      <family val="2"/>
    </font>
    <font>
      <sz val="10"/>
      <color indexed="8"/>
      <name val="Calibri"/>
      <family val="2"/>
    </font>
    <font>
      <sz val="9.2"/>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top/>
      <bottom style="thin">
        <color indexed="8"/>
      </bottom>
    </border>
    <border>
      <left style="thin"/>
      <right/>
      <top/>
      <bottom/>
    </border>
    <border>
      <left/>
      <right style="thin"/>
      <top/>
      <botto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top/>
      <bottom style="thin"/>
    </border>
    <border>
      <left/>
      <right/>
      <top/>
      <bottom style="thin"/>
    </border>
    <border>
      <left/>
      <right style="thin"/>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style="thin"/>
      <bottom>
        <color indexed="63"/>
      </bottom>
    </border>
    <border>
      <left>
        <color indexed="63"/>
      </left>
      <right>
        <color indexed="63"/>
      </right>
      <top style="thin"/>
      <bottom style="thin"/>
    </border>
    <border>
      <left style="thin"/>
      <right/>
      <top style="medium"/>
      <bottom style="thin"/>
    </border>
    <border>
      <left/>
      <right/>
      <top style="medium"/>
      <bottom style="thin"/>
    </border>
    <border>
      <left/>
      <right style="thin"/>
      <top style="medium"/>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color indexed="63"/>
      </left>
      <right style="thin">
        <color rgb="FF999999"/>
      </right>
      <top>
        <color indexed="63"/>
      </top>
      <bottom>
        <color indexed="63"/>
      </bottom>
    </border>
    <border>
      <left>
        <color indexed="63"/>
      </left>
      <right style="thin">
        <color rgb="FF999999"/>
      </right>
      <top>
        <color indexed="63"/>
      </top>
      <bottom style="thin">
        <color rgb="FF999999"/>
      </bottom>
    </border>
    <border>
      <left style="thin">
        <color rgb="FF999999"/>
      </left>
      <right style="thin"/>
      <top style="thin"/>
      <bottom style="thin"/>
    </border>
    <border>
      <left style="thin">
        <color rgb="FF999999"/>
      </left>
      <right>
        <color indexed="63"/>
      </right>
      <top style="thin"/>
      <bottom>
        <color indexed="63"/>
      </bottom>
    </border>
    <border>
      <left>
        <color indexed="63"/>
      </left>
      <right style="thin"/>
      <top style="thin">
        <color rgb="FF999999"/>
      </top>
      <bottom>
        <color indexed="63"/>
      </bottom>
    </border>
    <border>
      <left style="thin">
        <color rgb="FF999999"/>
      </left>
      <right>
        <color indexed="63"/>
      </right>
      <top>
        <color indexed="63"/>
      </top>
      <bottom style="thin"/>
    </border>
    <border>
      <left style="thin"/>
      <right style="thin"/>
      <top style="thin">
        <color rgb="FF999999"/>
      </top>
      <bottom>
        <color indexed="63"/>
      </bottom>
    </border>
    <border>
      <left>
        <color indexed="63"/>
      </left>
      <right>
        <color indexed="63"/>
      </right>
      <top style="thin">
        <color rgb="FF999999"/>
      </top>
      <bottom>
        <color indexed="63"/>
      </bottom>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style="thin"/>
      <top>
        <color indexed="63"/>
      </top>
      <bottom style="thin">
        <color rgb="FF999999"/>
      </bottom>
    </border>
    <border>
      <left style="thin">
        <color rgb="FF999999"/>
      </left>
      <right style="thin">
        <color indexed="8"/>
      </right>
      <top style="medium">
        <color indexed="8"/>
      </top>
      <bottom>
        <color indexed="63"/>
      </bottom>
    </border>
    <border>
      <left style="thin">
        <color rgb="FF999999"/>
      </left>
      <right style="thin">
        <color indexed="8"/>
      </right>
      <top>
        <color indexed="63"/>
      </top>
      <bottom>
        <color indexed="63"/>
      </bottom>
    </border>
    <border>
      <left style="thin">
        <color rgb="FF999999"/>
      </left>
      <right style="thin">
        <color indexed="8"/>
      </right>
      <top style="thin">
        <color rgb="FF999999"/>
      </top>
      <bottom>
        <color indexed="63"/>
      </bottom>
    </border>
    <border>
      <left style="thin">
        <color rgb="FF999999"/>
      </left>
      <right style="thin">
        <color indexed="8"/>
      </right>
      <top>
        <color indexed="63"/>
      </top>
      <bottom style="thin"/>
    </border>
    <border>
      <left style="thin">
        <color rgb="FF999999"/>
      </left>
      <right style="thin"/>
      <top style="thin">
        <color rgb="FF999999"/>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3">
    <xf numFmtId="0" fontId="0" fillId="0" borderId="0" xfId="0" applyFont="1" applyAlignment="1">
      <alignment/>
    </xf>
    <xf numFmtId="0" fontId="0" fillId="0" borderId="0" xfId="0" applyAlignment="1">
      <alignment/>
    </xf>
    <xf numFmtId="0" fontId="0" fillId="0" borderId="0" xfId="0" applyBorder="1" applyAlignment="1">
      <alignment/>
    </xf>
    <xf numFmtId="0" fontId="43" fillId="0" borderId="0" xfId="0"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5" fillId="0" borderId="15" xfId="0" applyFont="1" applyFill="1" applyBorder="1" applyAlignment="1">
      <alignment horizontal="left" vertical="top"/>
    </xf>
    <xf numFmtId="0" fontId="0" fillId="0" borderId="15" xfId="0" applyFill="1" applyBorder="1" applyAlignment="1">
      <alignment horizontal="left" vertical="top" wrapText="1"/>
    </xf>
    <xf numFmtId="0" fontId="2" fillId="0" borderId="15" xfId="52" applyFont="1" applyFill="1" applyBorder="1" applyAlignment="1" applyProtection="1">
      <alignment horizontal="left" vertical="top"/>
      <protection/>
    </xf>
    <xf numFmtId="0" fontId="0" fillId="0" borderId="16" xfId="0" applyBorder="1" applyAlignment="1">
      <alignment/>
    </xf>
    <xf numFmtId="0" fontId="0" fillId="0" borderId="17" xfId="0" applyBorder="1" applyAlignment="1">
      <alignment/>
    </xf>
    <xf numFmtId="0" fontId="0" fillId="0" borderId="18" xfId="0" applyBorder="1" applyAlignment="1">
      <alignment/>
    </xf>
    <xf numFmtId="3" fontId="0" fillId="0" borderId="14" xfId="0" applyNumberFormat="1" applyBorder="1" applyAlignment="1">
      <alignment/>
    </xf>
    <xf numFmtId="0" fontId="0" fillId="0" borderId="19" xfId="0" applyBorder="1" applyAlignment="1">
      <alignment/>
    </xf>
    <xf numFmtId="3" fontId="0" fillId="0" borderId="20" xfId="0" applyNumberForma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64" fontId="0" fillId="0" borderId="0" xfId="0" applyNumberFormat="1" applyBorder="1" applyAlignment="1">
      <alignment/>
    </xf>
    <xf numFmtId="164" fontId="0" fillId="0" borderId="14" xfId="0" applyNumberFormat="1" applyBorder="1" applyAlignment="1">
      <alignment/>
    </xf>
    <xf numFmtId="165" fontId="0" fillId="0" borderId="20" xfId="0" applyNumberFormat="1" applyBorder="1" applyAlignment="1">
      <alignment/>
    </xf>
    <xf numFmtId="165" fontId="0" fillId="0" borderId="16" xfId="0" applyNumberFormat="1" applyBorder="1" applyAlignment="1">
      <alignment/>
    </xf>
    <xf numFmtId="0" fontId="43" fillId="0" borderId="13"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43" fillId="0" borderId="22" xfId="0" applyFont="1" applyBorder="1" applyAlignment="1">
      <alignment wrapText="1"/>
    </xf>
    <xf numFmtId="0" fontId="43" fillId="0" borderId="23" xfId="0" applyFont="1" applyBorder="1" applyAlignment="1">
      <alignment wrapText="1"/>
    </xf>
    <xf numFmtId="0" fontId="43" fillId="0" borderId="0" xfId="0" applyFont="1" applyBorder="1" applyAlignment="1">
      <alignment wrapText="1"/>
    </xf>
    <xf numFmtId="0" fontId="2" fillId="0" borderId="15" xfId="52" applyFont="1" applyFill="1" applyBorder="1" applyAlignment="1" applyProtection="1">
      <alignment horizontal="left" vertical="top" wrapText="1"/>
      <protection/>
    </xf>
    <xf numFmtId="0" fontId="2" fillId="0" borderId="19" xfId="52" applyFont="1" applyFill="1" applyBorder="1" applyAlignment="1" applyProtection="1">
      <alignment horizontal="left" vertical="top"/>
      <protection/>
    </xf>
    <xf numFmtId="0" fontId="0" fillId="0" borderId="19" xfId="0" applyFill="1" applyBorder="1" applyAlignment="1">
      <alignment horizontal="left" vertical="top" wrapText="1"/>
    </xf>
    <xf numFmtId="0" fontId="2" fillId="0" borderId="16" xfId="52" applyFont="1" applyFill="1" applyBorder="1" applyAlignment="1" applyProtection="1">
      <alignment horizontal="left" vertical="top"/>
      <protection/>
    </xf>
    <xf numFmtId="0" fontId="0" fillId="0" borderId="16" xfId="0" applyFill="1" applyBorder="1" applyAlignment="1">
      <alignment horizontal="left" vertical="top" wrapText="1"/>
    </xf>
    <xf numFmtId="0" fontId="0" fillId="0" borderId="18" xfId="0" applyBorder="1" applyAlignment="1">
      <alignment/>
    </xf>
    <xf numFmtId="0" fontId="0" fillId="0" borderId="18" xfId="0" applyBorder="1" applyAlignment="1">
      <alignment/>
    </xf>
    <xf numFmtId="0" fontId="0" fillId="0" borderId="19" xfId="0" applyBorder="1" applyAlignment="1">
      <alignment/>
    </xf>
    <xf numFmtId="0" fontId="0" fillId="0" borderId="24" xfId="0" applyBorder="1" applyAlignment="1">
      <alignment/>
    </xf>
    <xf numFmtId="3" fontId="0" fillId="0" borderId="23" xfId="0" applyNumberFormat="1" applyBorder="1" applyAlignment="1">
      <alignment/>
    </xf>
    <xf numFmtId="3" fontId="0" fillId="0" borderId="19" xfId="0" applyNumberFormat="1" applyBorder="1" applyAlignment="1">
      <alignment/>
    </xf>
    <xf numFmtId="3" fontId="0" fillId="0" borderId="16" xfId="0" applyNumberFormat="1" applyBorder="1" applyAlignment="1">
      <alignment/>
    </xf>
    <xf numFmtId="0" fontId="0" fillId="0" borderId="25" xfId="0" applyBorder="1" applyAlignment="1">
      <alignment/>
    </xf>
    <xf numFmtId="0" fontId="0" fillId="0" borderId="15" xfId="0" applyBorder="1" applyAlignment="1">
      <alignment/>
    </xf>
    <xf numFmtId="3" fontId="0" fillId="0" borderId="26" xfId="0" applyNumberFormat="1" applyBorder="1" applyAlignment="1">
      <alignment/>
    </xf>
    <xf numFmtId="0" fontId="43" fillId="0" borderId="27" xfId="0" applyFont="1" applyBorder="1" applyAlignment="1">
      <alignment wrapText="1"/>
    </xf>
    <xf numFmtId="0" fontId="43" fillId="0" borderId="28" xfId="0" applyFont="1" applyBorder="1" applyAlignment="1">
      <alignment wrapText="1"/>
    </xf>
    <xf numFmtId="0" fontId="0" fillId="0" borderId="18" xfId="0" applyBorder="1" applyAlignment="1">
      <alignment/>
    </xf>
    <xf numFmtId="0" fontId="0" fillId="0" borderId="29" xfId="0" applyBorder="1" applyAlignment="1">
      <alignment/>
    </xf>
    <xf numFmtId="164" fontId="0" fillId="0" borderId="22" xfId="0" applyNumberFormat="1" applyBorder="1" applyAlignment="1">
      <alignment/>
    </xf>
    <xf numFmtId="164" fontId="0" fillId="0" borderId="23" xfId="0" applyNumberFormat="1" applyBorder="1" applyAlignment="1">
      <alignment/>
    </xf>
    <xf numFmtId="0" fontId="0" fillId="0" borderId="15" xfId="0" applyBorder="1" applyAlignment="1">
      <alignment/>
    </xf>
    <xf numFmtId="0" fontId="0" fillId="0" borderId="30" xfId="0" applyBorder="1" applyAlignment="1">
      <alignment/>
    </xf>
    <xf numFmtId="0" fontId="0" fillId="0" borderId="28" xfId="0" applyBorder="1" applyAlignment="1">
      <alignment/>
    </xf>
    <xf numFmtId="0" fontId="43" fillId="0" borderId="30" xfId="0" applyFont="1" applyBorder="1" applyAlignment="1">
      <alignment wrapText="1"/>
    </xf>
    <xf numFmtId="0" fontId="43" fillId="0" borderId="24" xfId="0" applyFont="1" applyBorder="1" applyAlignment="1">
      <alignment wrapText="1"/>
    </xf>
    <xf numFmtId="0" fontId="46" fillId="0" borderId="16" xfId="0" applyFont="1" applyBorder="1" applyAlignment="1">
      <alignment/>
    </xf>
    <xf numFmtId="0" fontId="46" fillId="0" borderId="0" xfId="0" applyFont="1" applyAlignment="1">
      <alignment wrapText="1"/>
    </xf>
    <xf numFmtId="0" fontId="0" fillId="0" borderId="0" xfId="0" applyFont="1" applyAlignment="1">
      <alignment wrapText="1"/>
    </xf>
    <xf numFmtId="0" fontId="47"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3" fillId="0" borderId="0" xfId="0" applyFont="1" applyAlignment="1">
      <alignment horizontal="left" vertical="top" wrapText="1"/>
    </xf>
    <xf numFmtId="0" fontId="43" fillId="0" borderId="0" xfId="0" applyFont="1" applyAlignment="1">
      <alignment horizontal="left" wrapText="1"/>
    </xf>
    <xf numFmtId="0" fontId="47"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3" fillId="0" borderId="31" xfId="0" applyFont="1"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24" xfId="0" applyBorder="1" applyAlignment="1">
      <alignment wrapText="1"/>
    </xf>
    <xf numFmtId="0" fontId="0" fillId="0" borderId="25" xfId="0" applyBorder="1" applyAlignment="1">
      <alignment wrapText="1"/>
    </xf>
    <xf numFmtId="0" fontId="43" fillId="0" borderId="21" xfId="0" applyFont="1" applyBorder="1" applyAlignment="1">
      <alignment wrapText="1"/>
    </xf>
    <xf numFmtId="0" fontId="43" fillId="0" borderId="22" xfId="0" applyFont="1" applyBorder="1" applyAlignment="1">
      <alignment wrapText="1"/>
    </xf>
    <xf numFmtId="0" fontId="43" fillId="0" borderId="23" xfId="0" applyFont="1" applyBorder="1" applyAlignment="1">
      <alignment wrapText="1"/>
    </xf>
    <xf numFmtId="0" fontId="43" fillId="0" borderId="21" xfId="0" applyFont="1" applyBorder="1" applyAlignment="1">
      <alignment/>
    </xf>
    <xf numFmtId="0" fontId="43" fillId="0" borderId="22" xfId="0" applyFont="1" applyBorder="1" applyAlignment="1">
      <alignment/>
    </xf>
    <xf numFmtId="0" fontId="43" fillId="0" borderId="32" xfId="0" applyFont="1" applyBorder="1" applyAlignment="1">
      <alignment wrapText="1"/>
    </xf>
    <xf numFmtId="0" fontId="43" fillId="0" borderId="33" xfId="0" applyFont="1" applyBorder="1" applyAlignment="1">
      <alignment wrapText="1"/>
    </xf>
    <xf numFmtId="0" fontId="43" fillId="0" borderId="21" xfId="0" applyFont="1" applyBorder="1" applyAlignment="1">
      <alignment/>
    </xf>
    <xf numFmtId="0" fontId="43" fillId="0" borderId="22" xfId="0" applyFont="1" applyBorder="1" applyAlignment="1">
      <alignment/>
    </xf>
    <xf numFmtId="0" fontId="43" fillId="0" borderId="23" xfId="0" applyFont="1" applyBorder="1" applyAlignment="1">
      <alignment/>
    </xf>
    <xf numFmtId="0" fontId="0" fillId="0" borderId="21" xfId="0" applyBorder="1" applyAlignment="1">
      <alignment wrapText="1"/>
    </xf>
    <xf numFmtId="0" fontId="0" fillId="0" borderId="23" xfId="0" applyBorder="1" applyAlignment="1">
      <alignment wrapText="1"/>
    </xf>
    <xf numFmtId="0" fontId="43" fillId="0" borderId="23" xfId="0" applyFont="1" applyBorder="1" applyAlignment="1">
      <alignment/>
    </xf>
    <xf numFmtId="0" fontId="0" fillId="0" borderId="34" xfId="0" applyBorder="1" applyAlignment="1">
      <alignment/>
    </xf>
    <xf numFmtId="0" fontId="0" fillId="0" borderId="35" xfId="0" applyBorder="1" applyAlignment="1">
      <alignment/>
    </xf>
    <xf numFmtId="0" fontId="0" fillId="0" borderId="3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3" fontId="0" fillId="0" borderId="34" xfId="0" applyNumberFormat="1" applyBorder="1" applyAlignment="1">
      <alignment/>
    </xf>
    <xf numFmtId="3" fontId="0" fillId="0" borderId="37" xfId="0" applyNumberFormat="1" applyBorder="1" applyAlignment="1">
      <alignment/>
    </xf>
    <xf numFmtId="3" fontId="0" fillId="0" borderId="39" xfId="0" applyNumberFormat="1" applyBorder="1" applyAlignment="1">
      <alignment/>
    </xf>
    <xf numFmtId="3" fontId="0" fillId="0" borderId="43" xfId="0" applyNumberFormat="1" applyBorder="1" applyAlignment="1">
      <alignment/>
    </xf>
    <xf numFmtId="3" fontId="0" fillId="0" borderId="41" xfId="0" applyNumberFormat="1" applyBorder="1" applyAlignment="1">
      <alignment/>
    </xf>
    <xf numFmtId="3" fontId="0" fillId="0" borderId="44" xfId="0" applyNumberFormat="1" applyBorder="1" applyAlignment="1">
      <alignment/>
    </xf>
    <xf numFmtId="0" fontId="0" fillId="0" borderId="45" xfId="0" applyBorder="1" applyAlignment="1">
      <alignment/>
    </xf>
    <xf numFmtId="0" fontId="0" fillId="0" borderId="46" xfId="0" applyBorder="1" applyAlignment="1">
      <alignment/>
    </xf>
    <xf numFmtId="0" fontId="0" fillId="0" borderId="35" xfId="0" applyBorder="1" applyAlignment="1">
      <alignment/>
    </xf>
    <xf numFmtId="0" fontId="0" fillId="0" borderId="47" xfId="0" applyBorder="1" applyAlignment="1">
      <alignment/>
    </xf>
    <xf numFmtId="0" fontId="0" fillId="0" borderId="35" xfId="0" applyBorder="1" applyAlignment="1">
      <alignment/>
    </xf>
    <xf numFmtId="3" fontId="0" fillId="0" borderId="47" xfId="0" applyNumberFormat="1" applyBorder="1" applyAlignment="1">
      <alignment/>
    </xf>
    <xf numFmtId="0" fontId="0" fillId="0" borderId="48" xfId="0" applyBorder="1" applyAlignment="1">
      <alignment/>
    </xf>
    <xf numFmtId="3" fontId="0" fillId="0" borderId="48" xfId="0" applyNumberFormat="1" applyBorder="1" applyAlignment="1">
      <alignment/>
    </xf>
    <xf numFmtId="3" fontId="0" fillId="0" borderId="49" xfId="0" applyNumberFormat="1"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1" xfId="0" applyBorder="1" applyAlignment="1">
      <alignment/>
    </xf>
    <xf numFmtId="164" fontId="0" fillId="0" borderId="34" xfId="0" applyNumberFormat="1" applyBorder="1" applyAlignment="1">
      <alignment/>
    </xf>
    <xf numFmtId="164" fontId="0" fillId="0" borderId="50" xfId="0" applyNumberFormat="1" applyBorder="1" applyAlignment="1">
      <alignment/>
    </xf>
    <xf numFmtId="164" fontId="0" fillId="0" borderId="39" xfId="0" applyNumberFormat="1"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164" fontId="0" fillId="0" borderId="47" xfId="0" applyNumberFormat="1" applyBorder="1" applyAlignment="1">
      <alignment/>
    </xf>
    <xf numFmtId="0" fontId="0" fillId="0" borderId="57" xfId="0" applyBorder="1" applyAlignment="1">
      <alignment/>
    </xf>
    <xf numFmtId="164" fontId="0" fillId="0" borderId="48" xfId="0" applyNumberFormat="1" applyBorder="1" applyAlignment="1">
      <alignment/>
    </xf>
    <xf numFmtId="165" fontId="0" fillId="0" borderId="34" xfId="0" applyNumberFormat="1" applyBorder="1" applyAlignment="1">
      <alignment/>
    </xf>
    <xf numFmtId="165" fontId="0" fillId="0" borderId="37" xfId="0" applyNumberFormat="1" applyBorder="1" applyAlignment="1">
      <alignment/>
    </xf>
    <xf numFmtId="165" fontId="0" fillId="0" borderId="39" xfId="0" applyNumberFormat="1" applyBorder="1" applyAlignment="1">
      <alignment/>
    </xf>
    <xf numFmtId="165" fontId="0" fillId="0" borderId="43" xfId="0" applyNumberFormat="1" applyBorder="1" applyAlignment="1">
      <alignment/>
    </xf>
    <xf numFmtId="165" fontId="0" fillId="0" borderId="41" xfId="0" applyNumberFormat="1" applyBorder="1" applyAlignment="1">
      <alignment/>
    </xf>
    <xf numFmtId="165" fontId="0" fillId="0" borderId="44" xfId="0" applyNumberFormat="1" applyBorder="1" applyAlignment="1">
      <alignment/>
    </xf>
    <xf numFmtId="0" fontId="0" fillId="0" borderId="58" xfId="0" applyBorder="1" applyAlignment="1">
      <alignment/>
    </xf>
    <xf numFmtId="165" fontId="0" fillId="0" borderId="19"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0">
    <dxf>
      <numFmt numFmtId="3" formatCode="#,##0"/>
      <border/>
    </dxf>
    <dxf>
      <border>
        <left style="thin"/>
        <right style="thin"/>
        <top style="thin"/>
        <bottom style="thin"/>
      </border>
    </dxf>
    <dxf>
      <border>
        <left style="thin"/>
        <right style="thin"/>
        <top style="thin"/>
      </border>
    </dxf>
    <dxf>
      <border>
        <right style="thin"/>
      </border>
    </dxf>
    <dxf>
      <border>
        <right style="thin"/>
        <top style="thin"/>
        <bottom style="thin"/>
      </border>
    </dxf>
    <dxf>
      <border>
        <left style="thin">
          <color rgb="FF000000"/>
        </left>
        <right style="thin">
          <color rgb="FF000000"/>
        </right>
        <top style="medium">
          <color rgb="FF000000"/>
        </top>
      </border>
    </dxf>
    <dxf>
      <border>
        <right style="thin">
          <color rgb="FF000000"/>
        </right>
        <top style="medium">
          <color rgb="FF000000"/>
        </top>
      </border>
    </dxf>
    <dxf>
      <border>
        <right style="thin">
          <color rgb="FF000000"/>
        </right>
      </border>
    </dxf>
    <dxf>
      <numFmt numFmtId="164" formatCode="0.000"/>
      <border/>
    </dxf>
    <dxf>
      <numFmt numFmtId="165"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4.xml" /><Relationship Id="rId11" Type="http://schemas.openxmlformats.org/officeDocument/2006/relationships/pivotCacheDefinition" Target="pivotCache/pivotCacheDefinition1.xml" /><Relationship Id="rId12" Type="http://schemas.openxmlformats.org/officeDocument/2006/relationships/pivotCacheDefinition" Target="pivotCache/pivotCacheDefinition2.xml" /><Relationship Id="rId13" Type="http://schemas.openxmlformats.org/officeDocument/2006/relationships/pivotCacheDefinition" Target="pivotCache/pivotCacheDefinition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[0]NMBR-Table!PivotTable5</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4">
                <c:v>2</c:v>
              </c:pt>
              <c:pt idx="7">
                <c:v>2</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2</c:v>
              </c:pt>
              <c:pt idx="1">
                <c:v>29</c:v>
              </c:pt>
              <c:pt idx="2">
                <c:v>12</c:v>
              </c:pt>
              <c:pt idx="4">
                <c:v>1100</c:v>
              </c:pt>
              <c:pt idx="5">
                <c:v>10</c:v>
              </c:pt>
              <c:pt idx="6">
                <c:v>1</c:v>
              </c:pt>
              <c:pt idx="7">
                <c:v>1175</c:v>
              </c:pt>
              <c:pt idx="9">
                <c:v>78</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1">
                <c:v>33</c:v>
              </c:pt>
              <c:pt idx="2">
                <c:v>6</c:v>
              </c:pt>
              <c:pt idx="3">
                <c:v>1</c:v>
              </c:pt>
              <c:pt idx="4">
                <c:v>1158</c:v>
              </c:pt>
              <c:pt idx="5">
                <c:v>10</c:v>
              </c:pt>
              <c:pt idx="6">
                <c:v>3</c:v>
              </c:pt>
              <c:pt idx="7">
                <c:v>1256</c:v>
              </c:pt>
              <c:pt idx="8">
                <c:v>2</c:v>
              </c:pt>
              <c:pt idx="9">
                <c:v>76</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1">
                <c:v>28</c:v>
              </c:pt>
              <c:pt idx="2">
                <c:v>7</c:v>
              </c:pt>
              <c:pt idx="4">
                <c:v>1103</c:v>
              </c:pt>
              <c:pt idx="5">
                <c:v>7</c:v>
              </c:pt>
              <c:pt idx="7">
                <c:v>1197</c:v>
              </c:pt>
              <c:pt idx="9">
                <c:v>67</c:v>
              </c:pt>
            </c:numLit>
          </c:val>
        </c:ser>
        <c:ser>
          <c:idx val="4"/>
          <c:order val="4"/>
          <c:tx>
            <c:v>Period 2011</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4">
                <c:v>9</c:v>
              </c:pt>
              <c:pt idx="7">
                <c:v>10</c:v>
              </c:pt>
              <c:pt idx="9">
                <c:v>1</c:v>
              </c:pt>
            </c:numLit>
          </c:val>
        </c:ser>
        <c:axId val="35863716"/>
        <c:axId val="54337989"/>
      </c:barChart>
      <c:catAx>
        <c:axId val="35863716"/>
        <c:scaling>
          <c:orientation val="minMax"/>
        </c:scaling>
        <c:axPos val="b"/>
        <c:delete val="0"/>
        <c:numFmt formatCode="General" sourceLinked="1"/>
        <c:majorTickMark val="out"/>
        <c:minorTickMark val="none"/>
        <c:tickLblPos val="nextTo"/>
        <c:spPr>
          <a:ln w="3175">
            <a:solidFill>
              <a:srgbClr val="808080"/>
            </a:solidFill>
          </a:ln>
        </c:spPr>
        <c:crossAx val="54337989"/>
        <c:crosses val="autoZero"/>
        <c:auto val="0"/>
        <c:lblOffset val="100"/>
        <c:tickLblSkip val="1"/>
        <c:noMultiLvlLbl val="0"/>
      </c:catAx>
      <c:valAx>
        <c:axId val="5433798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863716"/>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legend>
      <c:legendPos val="b"/>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[0]PR-Table!PivotTable7</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c:v>
              </c:pt>
              <c:pt idx="2">
                <c:v>0</c:v>
              </c:pt>
              <c:pt idx="3">
                <c:v>0</c:v>
              </c:pt>
              <c:pt idx="4">
                <c:v>0.0002740661982235851</c:v>
              </c:pt>
              <c:pt idx="5">
                <c:v>0</c:v>
              </c:pt>
              <c:pt idx="6">
                <c:v>0</c:v>
              </c:pt>
              <c:pt idx="7">
                <c:v>0.0002980616603137308</c:v>
              </c:pt>
              <c:pt idx="8">
                <c:v>0</c:v>
              </c:pt>
              <c:pt idx="9">
                <c:v>0</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0.00030984688761125247</c:v>
              </c:pt>
              <c:pt idx="1">
                <c:v>0.0038890066766198413</c:v>
              </c:pt>
              <c:pt idx="2">
                <c:v>0.0014650826843830976</c:v>
              </c:pt>
              <c:pt idx="3">
                <c:v>0</c:v>
              </c:pt>
              <c:pt idx="4">
                <c:v>0.11765060721617486</c:v>
              </c:pt>
              <c:pt idx="5">
                <c:v>0.0012431061991841493</c:v>
              </c:pt>
              <c:pt idx="6">
                <c:v>0.0014386129469410773</c:v>
              </c:pt>
              <c:pt idx="7">
                <c:v>0.13139039552981918</c:v>
              </c:pt>
              <c:pt idx="8">
                <c:v>0</c:v>
              </c:pt>
              <c:pt idx="9">
                <c:v>0.02079427741485543</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0.004490230279418866</c:v>
              </c:pt>
              <c:pt idx="2">
                <c:v>0.00078554245765337</c:v>
              </c:pt>
              <c:pt idx="3">
                <c:v>0.0001331391986298379</c:v>
              </c:pt>
              <c:pt idx="4">
                <c:v>0.1224388680600661</c:v>
              </c:pt>
              <c:pt idx="5">
                <c:v>0.0012508627826043014</c:v>
              </c:pt>
              <c:pt idx="6">
                <c:v>0.0003791613431360864</c:v>
              </c:pt>
              <c:pt idx="7">
                <c:v>0.12446917267243637</c:v>
              </c:pt>
              <c:pt idx="8">
                <c:v>0.000779511931989143</c:v>
              </c:pt>
              <c:pt idx="9">
                <c:v>0.019426037280099173</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0.003979032771029686</c:v>
              </c:pt>
              <c:pt idx="2">
                <c:v>0.0009080467732298471</c:v>
              </c:pt>
              <c:pt idx="3">
                <c:v>0</c:v>
              </c:pt>
              <c:pt idx="4">
                <c:v>0.12241120554173172</c:v>
              </c:pt>
              <c:pt idx="5">
                <c:v>0.0008958868172430568</c:v>
              </c:pt>
              <c:pt idx="6">
                <c:v>0</c:v>
              </c:pt>
              <c:pt idx="7">
                <c:v>0.13268631480886797</c:v>
              </c:pt>
              <c:pt idx="8">
                <c:v>0</c:v>
              </c:pt>
              <c:pt idx="9">
                <c:v>0.016240865119372783</c:v>
              </c:pt>
            </c:numLit>
          </c:val>
        </c:ser>
        <c:ser>
          <c:idx val="4"/>
          <c:order val="4"/>
          <c:tx>
            <c:v>Period 2011</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c:v>
              </c:pt>
              <c:pt idx="2">
                <c:v>0</c:v>
              </c:pt>
              <c:pt idx="3">
                <c:v>0</c:v>
              </c:pt>
              <c:pt idx="4">
                <c:v>0.04977600796416127</c:v>
              </c:pt>
              <c:pt idx="5">
                <c:v>0</c:v>
              </c:pt>
              <c:pt idx="6">
                <c:v>0</c:v>
              </c:pt>
              <c:pt idx="7">
                <c:v>0.04696048275376271</c:v>
              </c:pt>
              <c:pt idx="8">
                <c:v>0</c:v>
              </c:pt>
              <c:pt idx="9">
                <c:v>0.012062289663823987</c:v>
              </c:pt>
            </c:numLit>
          </c:val>
        </c:ser>
        <c:axId val="19279854"/>
        <c:axId val="39300959"/>
      </c:barChart>
      <c:catAx>
        <c:axId val="19279854"/>
        <c:scaling>
          <c:orientation val="minMax"/>
        </c:scaling>
        <c:axPos val="b"/>
        <c:delete val="0"/>
        <c:numFmt formatCode="General" sourceLinked="1"/>
        <c:majorTickMark val="out"/>
        <c:minorTickMark val="none"/>
        <c:tickLblPos val="nextTo"/>
        <c:spPr>
          <a:ln w="3175">
            <a:solidFill>
              <a:srgbClr val="808080"/>
            </a:solidFill>
          </a:ln>
        </c:spPr>
        <c:crossAx val="39300959"/>
        <c:crosses val="autoZero"/>
        <c:auto val="0"/>
        <c:lblOffset val="100"/>
        <c:tickLblSkip val="1"/>
        <c:noMultiLvlLbl val="0"/>
      </c:catAx>
      <c:valAx>
        <c:axId val="3930095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(Patients per 1,000 Enrollees)</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9279854"/>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[0]EvntsPrPat-Table!PivotTable15</c:name>
  </c:pivotSource>
  <c:chart>
    <c:plotArea>
      <c:layout/>
      <c:barChart>
        <c:barDir val="col"/>
        <c:grouping val="clustered"/>
        <c:varyColors val="0"/>
        <c:ser>
          <c:idx val="0"/>
          <c:order val="0"/>
          <c:tx>
            <c:v>Period 2008</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1.5</c:v>
              </c:pt>
              <c:pt idx="1">
                <c:v>1.0833333333333333</c:v>
              </c:pt>
              <c:pt idx="2">
                <c:v>1.3</c:v>
              </c:pt>
              <c:pt idx="3">
                <c:v>0</c:v>
              </c:pt>
            </c:numLit>
          </c:val>
        </c:ser>
        <c:ser>
          <c:idx val="1"/>
          <c:order val="1"/>
          <c:tx>
            <c:v>Period 2009</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1.8333333333333333</c:v>
              </c:pt>
              <c:pt idx="2">
                <c:v>1.5</c:v>
              </c:pt>
              <c:pt idx="3">
                <c:v>1</c:v>
              </c:pt>
            </c:numLit>
          </c:val>
        </c:ser>
        <c:ser>
          <c:idx val="2"/>
          <c:order val="2"/>
          <c:tx>
            <c:v>Period 2010</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1.7142857142857142</c:v>
              </c:pt>
              <c:pt idx="2">
                <c:v>1</c:v>
              </c:pt>
              <c:pt idx="3">
                <c:v>0</c:v>
              </c:pt>
            </c:numLit>
          </c:val>
        </c:ser>
        <c:axId val="18164312"/>
        <c:axId val="29261081"/>
      </c:barChart>
      <c:catAx>
        <c:axId val="18164312"/>
        <c:scaling>
          <c:orientation val="minMax"/>
        </c:scaling>
        <c:axPos val="b"/>
        <c:delete val="0"/>
        <c:numFmt formatCode="General" sourceLinked="1"/>
        <c:majorTickMark val="out"/>
        <c:minorTickMark val="none"/>
        <c:tickLblPos val="nextTo"/>
        <c:spPr>
          <a:ln w="3175">
            <a:solidFill>
              <a:srgbClr val="808080"/>
            </a:solidFill>
          </a:ln>
        </c:spPr>
        <c:crossAx val="29261081"/>
        <c:crosses val="autoZero"/>
        <c:auto val="0"/>
        <c:lblOffset val="100"/>
        <c:tickLblSkip val="1"/>
        <c:noMultiLvlLbl val="0"/>
      </c:catAx>
      <c:valAx>
        <c:axId val="2926108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8164312"/>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152400</xdr:rowOff>
    </xdr:from>
    <xdr:to>
      <xdr:col>13</xdr:col>
      <xdr:colOff>542925</xdr:colOff>
      <xdr:row>32</xdr:row>
      <xdr:rowOff>95250</xdr:rowOff>
    </xdr:to>
    <xdr:graphicFrame>
      <xdr:nvGraphicFramePr>
        <xdr:cNvPr id="1" name="Chart 1"/>
        <xdr:cNvGraphicFramePr/>
      </xdr:nvGraphicFramePr>
      <xdr:xfrm>
        <a:off x="209550" y="523875"/>
        <a:ext cx="8258175" cy="5372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95250</xdr:rowOff>
    </xdr:from>
    <xdr:to>
      <xdr:col>13</xdr:col>
      <xdr:colOff>561975</xdr:colOff>
      <xdr:row>30</xdr:row>
      <xdr:rowOff>28575</xdr:rowOff>
    </xdr:to>
    <xdr:graphicFrame>
      <xdr:nvGraphicFramePr>
        <xdr:cNvPr id="1" name="Chart 1"/>
        <xdr:cNvGraphicFramePr/>
      </xdr:nvGraphicFramePr>
      <xdr:xfrm>
        <a:off x="114300" y="466725"/>
        <a:ext cx="8372475" cy="5000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85725</xdr:rowOff>
    </xdr:from>
    <xdr:to>
      <xdr:col>13</xdr:col>
      <xdr:colOff>590550</xdr:colOff>
      <xdr:row>29</xdr:row>
      <xdr:rowOff>123825</xdr:rowOff>
    </xdr:to>
    <xdr:graphicFrame>
      <xdr:nvGraphicFramePr>
        <xdr:cNvPr id="1" name="Chart 1"/>
        <xdr:cNvGraphicFramePr/>
      </xdr:nvGraphicFramePr>
      <xdr:xfrm>
        <a:off x="95250" y="457200"/>
        <a:ext cx="8420100" cy="49244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rate" formula="Patients/'Total Enrollment in Strata(Members)'*1000" databaseField="0"/>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ntsprpa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24" firstHeaderRow="1" firstDataRow="2" firstDataCol="2" rowPageCount="1" colPageCount="1"/>
  <pivotFields count="12">
    <pivotField axis="axisRow" compact="0" outline="0" subtotalTop="0" showAll="0">
      <items count="13">
        <item m="1" x="9"/>
        <item m="1" x="7"/>
        <item m="1" x="11"/>
        <item m="1" x="8"/>
        <item m="1" x="6"/>
        <item m="1" x="10"/>
        <item x="1"/>
        <item x="2"/>
        <item x="0"/>
        <item m="1" x="5"/>
        <item m="1" x="4"/>
        <item x="3"/>
        <item t="default"/>
      </items>
    </pivotField>
    <pivotField compact="0" outline="0" subtotalTop="0" showAll="0"/>
    <pivotField axis="axisRow" compact="0" outline="0" subtotalTop="0" showAll="0" defaultSubtotal="0">
      <items count="12">
        <item m="1" x="11"/>
        <item m="1" x="6"/>
        <item m="1" x="8"/>
        <item m="1" x="9"/>
        <item m="1" x="10"/>
        <item m="1" x="5"/>
        <item m="1" x="7"/>
        <item x="3"/>
        <item x="0"/>
        <item x="1"/>
        <item x="2"/>
        <item x="4"/>
      </items>
    </pivotField>
    <pivotField compact="0" outline="0" subtotalTop="0" showAll="0"/>
    <pivotField compact="0" outline="0" subtotalTop="0" showAll="0"/>
    <pivotField axis="axisPage" compact="0" outline="0" subtotalTop="0" showAll="0">
      <items count="7">
        <item m="1" x="5"/>
        <item m="1" x="3"/>
        <item m="1" x="4"/>
        <item x="0"/>
        <item x="1"/>
        <item x="2"/>
        <item t="default"/>
      </items>
    </pivotField>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
    <field x="0"/>
  </rowFields>
  <rowItems count="17">
    <i>
      <x v="7"/>
      <x v="7"/>
    </i>
    <i r="1">
      <x v="8"/>
    </i>
    <i>
      <x v="8"/>
      <x v="6"/>
    </i>
    <i r="1">
      <x v="7"/>
    </i>
    <i r="1">
      <x v="8"/>
    </i>
    <i r="1">
      <x v="11"/>
    </i>
    <i>
      <x v="9"/>
      <x v="6"/>
    </i>
    <i r="1">
      <x v="7"/>
    </i>
    <i r="1">
      <x v="8"/>
    </i>
    <i r="1">
      <x v="11"/>
    </i>
    <i>
      <x v="10"/>
      <x v="6"/>
    </i>
    <i r="1">
      <x v="7"/>
    </i>
    <i r="1">
      <x v="8"/>
    </i>
    <i r="1">
      <x v="11"/>
    </i>
    <i>
      <x v="11"/>
      <x v="7"/>
    </i>
    <i r="1">
      <x v="8"/>
    </i>
    <i r="1">
      <x v="11"/>
    </i>
  </rowItems>
  <colFields count="1">
    <field x="-2"/>
  </colFields>
  <colItems count="2">
    <i>
      <x/>
    </i>
    <i i="1">
      <x v="1"/>
    </i>
  </colItems>
  <pageFields count="1">
    <pageField fld="5" item="5" hier="0"/>
  </pageFields>
  <dataFields count="2">
    <dataField name="Sum of Events" fld="6" baseField="0" baseItem="0"/>
    <dataField name="Sum of Patients" fld="7" baseField="0" baseItem="0"/>
  </dataFields>
  <formats count="6">
    <format dxfId="0">
      <pivotArea outline="0" fieldPosition="0"/>
    </format>
    <format dxfId="1">
      <pivotArea outline="0" fieldPosition="0" dataOnly="0" type="all"/>
    </format>
    <format dxfId="2">
      <pivotArea outline="0" fieldPosition="0">
        <references count="1">
          <reference field="4294967294" count="1">
            <x v="1"/>
          </reference>
        </references>
      </pivotArea>
    </format>
    <format dxfId="2">
      <pivotArea outline="0" fieldPosition="0" dataOnly="0" labelOnly="1">
        <references count="1">
          <reference field="4294967294" count="1">
            <x v="1"/>
          </reference>
        </references>
      </pivotArea>
    </format>
    <format dxfId="3">
      <pivotArea outline="0" fieldPosition="0" axis="axisPage" dataOnly="0" field="5" labelOnly="1" type="button"/>
    </format>
    <format dxfId="3">
      <pivotArea outline="0" fieldPosition="0" dataOnly="0" labelOnly="1">
        <references count="1">
          <reference field="5" count="1">
            <x v="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5" cacheId="5"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G15" firstHeaderRow="1" firstDataRow="2" firstDataCol="2"/>
  <pivotFields count="12">
    <pivotField axis="axisRow" compact="0" outline="0" subtotalTop="0" showAll="0" defaultSubtotal="0">
      <items count="12">
        <item m="1" x="9"/>
        <item m="1" x="7"/>
        <item m="1" x="11"/>
        <item m="1" x="8"/>
        <item m="1" x="6"/>
        <item m="1" x="10"/>
        <item x="1"/>
        <item x="2"/>
        <item x="0"/>
        <item m="1" x="5"/>
        <item m="1" x="4"/>
        <item x="3"/>
      </items>
    </pivotField>
    <pivotField compact="0" outline="0" subtotalTop="0" showAll="0"/>
    <pivotField axis="axisCol" compact="0" outline="0" subtotalTop="0" showAll="0">
      <items count="13">
        <item m="1" x="11"/>
        <item m="1" x="6"/>
        <item m="1" x="8"/>
        <item m="1" x="9"/>
        <item m="1" x="10"/>
        <item m="1" x="5"/>
        <item m="1" x="7"/>
        <item x="3"/>
        <item x="0"/>
        <item x="1"/>
        <item x="2"/>
        <item x="4"/>
        <item t="default"/>
      </items>
    </pivotField>
    <pivotField compact="0" outline="0" subtotalTop="0" showAll="0"/>
    <pivotField compact="0" outline="0" subtotalTop="0" showAll="0"/>
    <pivotField axis="axisRow" compact="0" outline="0" subtotalTop="0" showAll="0">
      <items count="7">
        <item m="1" x="5"/>
        <item m="1" x="3"/>
        <item m="1" x="4"/>
        <item x="0"/>
        <item x="1"/>
        <item x="2"/>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5"/>
  </rowFields>
  <rowItems count="10">
    <i>
      <x v="6"/>
      <x v="3"/>
    </i>
    <i r="1">
      <x v="5"/>
    </i>
    <i>
      <x v="7"/>
      <x v="3"/>
    </i>
    <i r="1">
      <x v="4"/>
    </i>
    <i r="1">
      <x v="5"/>
    </i>
    <i>
      <x v="8"/>
      <x v="3"/>
    </i>
    <i r="1">
      <x v="4"/>
    </i>
    <i r="1">
      <x v="5"/>
    </i>
    <i>
      <x v="11"/>
      <x v="3"/>
    </i>
    <i r="1">
      <x v="5"/>
    </i>
  </rowItems>
  <colFields count="1">
    <field x="2"/>
  </colFields>
  <colItems count="5">
    <i>
      <x v="7"/>
    </i>
    <i>
      <x v="8"/>
    </i>
    <i>
      <x v="9"/>
    </i>
    <i>
      <x v="10"/>
    </i>
    <i>
      <x v="11"/>
    </i>
  </colItems>
  <dataFields count="1">
    <dataField name="Sum of Patients" fld="7" baseField="0" baseItem="0" numFmtId="3"/>
  </dataFields>
  <formats count="10">
    <format dxfId="0">
      <pivotArea outline="0" fieldPosition="0"/>
    </format>
    <format dxfId="3">
      <pivotArea outline="0" fieldPosition="0" dataOnly="0" labelOnly="1">
        <references count="1">
          <reference field="5" count="0"/>
        </references>
      </pivotArea>
    </format>
    <format dxfId="3">
      <pivotArea outline="0" fieldPosition="1" axis="axisRow" dataOnly="0" field="5" labelOnly="1" type="button"/>
    </format>
    <format dxfId="3">
      <pivotArea outline="0" fieldPosition="0" dataOnly="0" labelOnly="1">
        <references count="1">
          <reference field="5" count="1">
            <x v="0"/>
          </reference>
        </references>
      </pivotArea>
    </format>
    <format dxfId="1">
      <pivotArea outline="0" fieldPosition="0">
        <references count="1">
          <reference field="2" count="1">
            <x v="8"/>
          </reference>
        </references>
      </pivotArea>
    </format>
    <format dxfId="1">
      <pivotArea outline="0" fieldPosition="0" dataOnly="0" labelOnly="1">
        <references count="1">
          <reference field="2" count="1">
            <x v="8"/>
          </reference>
        </references>
      </pivotArea>
    </format>
    <format dxfId="4">
      <pivotArea outline="0" fieldPosition="0">
        <references count="1">
          <reference field="2" count="1">
            <x v="9"/>
          </reference>
        </references>
      </pivotArea>
    </format>
    <format dxfId="4">
      <pivotArea outline="0" fieldPosition="0" dataOnly="0" labelOnly="1">
        <references count="1">
          <reference field="2" count="1">
            <x v="9"/>
          </reference>
        </references>
      </pivotArea>
    </format>
    <format dxfId="4">
      <pivotArea outline="0" fieldPosition="0">
        <references count="1">
          <reference field="2" count="1">
            <x v="10"/>
          </reference>
        </references>
      </pivotArea>
    </format>
    <format dxfId="4">
      <pivotArea outline="0" fieldPosition="0" dataOnly="0" labelOnly="1">
        <references count="1">
          <reference field="2" count="1">
            <x v="10"/>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7" cacheId="7"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G15" firstHeaderRow="1" firstDataRow="2" firstDataCol="2"/>
  <pivotFields count="13">
    <pivotField axis="axisRow" compact="0" outline="0" subtotalTop="0" showAll="0" defaultSubtotal="0">
      <items count="12">
        <item m="1" x="9"/>
        <item m="1" x="7"/>
        <item m="1" x="11"/>
        <item m="1" x="8"/>
        <item m="1" x="6"/>
        <item m="1" x="10"/>
        <item x="1"/>
        <item x="2"/>
        <item x="0"/>
        <item m="1" x="5"/>
        <item m="1" x="4"/>
        <item x="3"/>
      </items>
    </pivotField>
    <pivotField compact="0" outline="0" subtotalTop="0" showAll="0"/>
    <pivotField axis="axisCol" compact="0" outline="0" subtotalTop="0" showAll="0">
      <items count="13">
        <item m="1" x="11"/>
        <item m="1" x="6"/>
        <item m="1" x="8"/>
        <item m="1" x="9"/>
        <item m="1" x="10"/>
        <item m="1" x="5"/>
        <item m="1" x="7"/>
        <item x="3"/>
        <item x="0"/>
        <item x="1"/>
        <item x="2"/>
        <item x="4"/>
        <item t="default"/>
      </items>
    </pivotField>
    <pivotField compact="0" outline="0" subtotalTop="0" showAll="0"/>
    <pivotField compact="0" outline="0" subtotalTop="0" showAll="0"/>
    <pivotField axis="axisRow" compact="0" outline="0" subtotalTop="0" showAll="0">
      <items count="7">
        <item m="1" x="5"/>
        <item m="1" x="3"/>
        <item m="1" x="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2">
    <field x="0"/>
    <field x="5"/>
  </rowFields>
  <rowItems count="10">
    <i>
      <x v="6"/>
      <x v="3"/>
    </i>
    <i r="1">
      <x v="5"/>
    </i>
    <i>
      <x v="7"/>
      <x v="3"/>
    </i>
    <i r="1">
      <x v="4"/>
    </i>
    <i r="1">
      <x v="5"/>
    </i>
    <i>
      <x v="8"/>
      <x v="3"/>
    </i>
    <i r="1">
      <x v="4"/>
    </i>
    <i r="1">
      <x v="5"/>
    </i>
    <i>
      <x v="11"/>
      <x v="3"/>
    </i>
    <i r="1">
      <x v="5"/>
    </i>
  </rowItems>
  <colFields count="1">
    <field x="2"/>
  </colFields>
  <colItems count="5">
    <i>
      <x v="7"/>
    </i>
    <i>
      <x v="8"/>
    </i>
    <i>
      <x v="9"/>
    </i>
    <i>
      <x v="10"/>
    </i>
    <i>
      <x v="11"/>
    </i>
  </colItems>
  <dataFields count="1">
    <dataField name="Prevalence Rate (Patients per 1,000 Enrollees)" fld="12" baseField="0" baseItem="0" numFmtId="164"/>
  </dataFields>
  <formats count="7">
    <format dxfId="5">
      <pivotArea outline="0" fieldPosition="0" axis="axisCol" dataOnly="0" field="2" labelOnly="1" type="button"/>
    </format>
    <format dxfId="5">
      <pivotArea outline="0" fieldPosition="0" dataOnly="0" labelOnly="1">
        <references count="1">
          <reference field="2" count="1">
            <x v="2"/>
          </reference>
        </references>
      </pivotArea>
    </format>
    <format dxfId="6">
      <pivotArea outline="0" fieldPosition="0" dataOnly="0" labelOnly="1">
        <references count="1">
          <reference field="5" count="0"/>
        </references>
      </pivotArea>
    </format>
    <format dxfId="7">
      <pivotArea outline="0" fieldPosition="0" dataOnly="0" labelOnly="1">
        <references count="1">
          <reference field="5" count="1">
            <x v="0"/>
          </reference>
        </references>
      </pivotArea>
    </format>
    <format dxfId="8">
      <pivotArea outline="0" fieldPosition="0"/>
    </format>
    <format dxfId="1">
      <pivotArea outline="0" fieldPosition="0" dataOnly="0" type="all"/>
    </format>
    <format dxfId="1">
      <pivotArea outline="0" fieldPosition="1" axis="axisRow" dataOnly="0" field="5" labelOnly="1" type="button"/>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5" cacheId="9"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1" firstHeaderRow="1" firstDataRow="2" firstDataCol="1" rowPageCount="1" colPageCount="1"/>
  <pivotFields count="13">
    <pivotField axis="axisRow" compact="0" outline="0" subtotalTop="0" showAll="0">
      <items count="13">
        <item m="1" x="9"/>
        <item m="1" x="8"/>
        <item m="1" x="6"/>
        <item m="1" x="10"/>
        <item x="1"/>
        <item x="2"/>
        <item m="1" x="7"/>
        <item x="0"/>
        <item m="1" x="11"/>
        <item m="1" x="5"/>
        <item m="1" x="4"/>
        <item x="3"/>
        <item t="default"/>
      </items>
    </pivotField>
    <pivotField compact="0" outline="0" subtotalTop="0" showAll="0"/>
    <pivotField axis="axisCol" compact="0" outline="0" subtotalTop="0" showAll="0">
      <items count="13">
        <item m="1" x="11"/>
        <item m="1" x="6"/>
        <item m="1" x="8"/>
        <item m="1" x="9"/>
        <item m="1" x="10"/>
        <item m="1" x="5"/>
        <item m="1" x="7"/>
        <item x="3"/>
        <item x="0"/>
        <item x="1"/>
        <item x="2"/>
        <item x="4"/>
        <item t="default"/>
      </items>
    </pivotField>
    <pivotField compact="0" outline="0" subtotalTop="0" showAll="0"/>
    <pivotField compact="0" outline="0" subtotalTop="0" showAll="0"/>
    <pivotField axis="axisPage" compact="0" outline="0" subtotalTop="0" showAll="0">
      <items count="7">
        <item m="1" x="5"/>
        <item m="1" x="3"/>
        <item m="1" x="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0"/>
  </rowFields>
  <rowItems count="4">
    <i>
      <x v="4"/>
    </i>
    <i>
      <x v="5"/>
    </i>
    <i>
      <x v="7"/>
    </i>
    <i>
      <x v="11"/>
    </i>
  </rowItems>
  <colFields count="1">
    <field x="2"/>
  </colFields>
  <colItems count="3">
    <i>
      <x v="8"/>
    </i>
    <i>
      <x v="9"/>
    </i>
    <i>
      <x v="10"/>
    </i>
  </colItems>
  <pageFields count="1">
    <pageField fld="5" item="3" hier="0"/>
  </pageFields>
  <dataFields count="1">
    <dataField name="Events per Patient" fld="12" baseField="0" baseItem="0" numFmtId="165"/>
  </dataFields>
  <formats count="5">
    <format dxfId="9">
      <pivotArea outline="0" fieldPosition="0"/>
    </format>
    <format dxfId="3">
      <pivotArea outline="0" fieldPosition="0" axis="axisPage" dataOnly="0" field="5" labelOnly="1" type="button"/>
    </format>
    <format dxfId="3">
      <pivotArea outline="0" fieldPosition="0" dataOnly="0" labelOnly="1">
        <references count="1">
          <reference field="5" count="1">
            <x v="0"/>
          </reference>
        </references>
      </pivotArea>
    </format>
    <format dxfId="1">
      <pivotArea outline="0" fieldPosition="0">
        <references count="1">
          <reference field="2" count="1">
            <x v="9"/>
          </reference>
        </references>
      </pivotArea>
    </format>
    <format dxfId="1">
      <pivotArea outline="0" fieldPosition="0" dataOnly="0" labelOnly="1">
        <references count="1">
          <reference field="2" count="1">
            <x v="9"/>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2"/>
  <sheetViews>
    <sheetView showGridLines="0" tabSelected="1" view="pageLayout" workbookViewId="0" topLeftCell="A1">
      <selection activeCell="A3" sqref="A3"/>
    </sheetView>
  </sheetViews>
  <sheetFormatPr defaultColWidth="9.140625" defaultRowHeight="15"/>
  <cols>
    <col min="1" max="1" width="100.7109375" style="0" customWidth="1"/>
  </cols>
  <sheetData>
    <row r="1" ht="14.25">
      <c r="A1" s="1"/>
    </row>
    <row r="2" ht="18">
      <c r="A2" s="58" t="s">
        <v>41</v>
      </c>
    </row>
    <row r="3" ht="14.25">
      <c r="A3" s="59"/>
    </row>
    <row r="4" ht="15">
      <c r="A4" s="60" t="s">
        <v>42</v>
      </c>
    </row>
    <row r="5" ht="9.75" customHeight="1">
      <c r="A5" s="61"/>
    </row>
    <row r="6" ht="28.5">
      <c r="A6" s="62" t="s">
        <v>43</v>
      </c>
    </row>
    <row r="7" ht="15" customHeight="1">
      <c r="A7" s="62" t="s">
        <v>44</v>
      </c>
    </row>
    <row r="8" ht="28.5">
      <c r="A8" s="63" t="s">
        <v>45</v>
      </c>
    </row>
    <row r="9" ht="42.75">
      <c r="A9" s="62" t="s">
        <v>46</v>
      </c>
    </row>
    <row r="10" ht="42.75">
      <c r="A10" s="62" t="s">
        <v>47</v>
      </c>
    </row>
    <row r="11" ht="28.5">
      <c r="A11" s="64" t="s">
        <v>48</v>
      </c>
    </row>
    <row r="12" ht="28.5">
      <c r="A12" s="61" t="s">
        <v>49</v>
      </c>
    </row>
    <row r="13" ht="14.25">
      <c r="A13" s="59"/>
    </row>
    <row r="14" ht="15">
      <c r="A14" s="65" t="s">
        <v>50</v>
      </c>
    </row>
    <row r="15" ht="9.75" customHeight="1">
      <c r="A15" s="66"/>
    </row>
    <row r="16" ht="114.75">
      <c r="A16" s="66" t="s">
        <v>51</v>
      </c>
    </row>
    <row r="17" ht="9.75" customHeight="1">
      <c r="A17" s="66"/>
    </row>
    <row r="18" ht="75" customHeight="1">
      <c r="A18" s="66" t="s">
        <v>52</v>
      </c>
    </row>
    <row r="19" ht="9.75" customHeight="1">
      <c r="A19" s="66"/>
    </row>
    <row r="20" ht="86.25">
      <c r="A20" s="67" t="s">
        <v>53</v>
      </c>
    </row>
    <row r="21" ht="9.75" customHeight="1">
      <c r="A21" s="66"/>
    </row>
    <row r="22" ht="72">
      <c r="A22" s="67" t="s">
        <v>54</v>
      </c>
    </row>
  </sheetData>
  <sheetProtection password="9108" sheet="1" objects="1" scenarios="1" pivotTables="0"/>
  <printOptions/>
  <pageMargins left="0.7" right="0.7" top="0.75" bottom="0.75" header="0.3" footer="0.3"/>
  <pageSetup horizontalDpi="600" verticalDpi="600" orientation="portrait" r:id="rId2"/>
  <headerFooter>
    <oddHeader>&amp;C&amp;"-,Bold"&amp;14Summary Table Report&amp;R&amp;G
</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B13"/>
  <sheetViews>
    <sheetView showGridLines="0" view="pageLayout" workbookViewId="0" topLeftCell="A1">
      <selection activeCell="A2" sqref="A2"/>
    </sheetView>
  </sheetViews>
  <sheetFormatPr defaultColWidth="9.140625" defaultRowHeight="15"/>
  <cols>
    <col min="1" max="1" width="21.28125" style="0" customWidth="1"/>
    <col min="2" max="2" width="79.57421875" style="0" customWidth="1"/>
  </cols>
  <sheetData>
    <row r="1" spans="1:2" s="1" customFormat="1" ht="15" thickBot="1">
      <c r="A1" s="13"/>
      <c r="B1" s="13"/>
    </row>
    <row r="2" spans="1:2" ht="18">
      <c r="A2" s="57" t="s">
        <v>5</v>
      </c>
      <c r="B2" s="12" t="s">
        <v>38</v>
      </c>
    </row>
    <row r="3" spans="1:2" ht="91.5" customHeight="1">
      <c r="A3" s="9" t="s">
        <v>6</v>
      </c>
      <c r="B3" s="10" t="s">
        <v>39</v>
      </c>
    </row>
    <row r="4" spans="1:2" ht="28.5">
      <c r="A4" s="11" t="s">
        <v>7</v>
      </c>
      <c r="B4" s="10" t="s">
        <v>30</v>
      </c>
    </row>
    <row r="5" spans="1:2" ht="28.5">
      <c r="A5" s="11" t="s">
        <v>24</v>
      </c>
      <c r="B5" s="10" t="s">
        <v>18</v>
      </c>
    </row>
    <row r="6" spans="1:2" ht="14.25">
      <c r="A6" s="11" t="s">
        <v>25</v>
      </c>
      <c r="B6" s="10" t="s">
        <v>8</v>
      </c>
    </row>
    <row r="7" spans="1:2" ht="42.75">
      <c r="A7" s="11" t="s">
        <v>19</v>
      </c>
      <c r="B7" s="10" t="s">
        <v>26</v>
      </c>
    </row>
    <row r="8" spans="1:2" ht="28.5">
      <c r="A8" s="11" t="s">
        <v>20</v>
      </c>
      <c r="B8" s="10" t="s">
        <v>27</v>
      </c>
    </row>
    <row r="9" spans="1:2" ht="57">
      <c r="A9" s="11" t="s">
        <v>9</v>
      </c>
      <c r="B9" s="10" t="s">
        <v>37</v>
      </c>
    </row>
    <row r="10" spans="1:2" ht="28.5">
      <c r="A10" s="11" t="s">
        <v>10</v>
      </c>
      <c r="B10" s="10" t="s">
        <v>29</v>
      </c>
    </row>
    <row r="11" spans="1:2" ht="186.75">
      <c r="A11" s="32" t="s">
        <v>11</v>
      </c>
      <c r="B11" s="33" t="s">
        <v>36</v>
      </c>
    </row>
    <row r="12" spans="1:2" s="1" customFormat="1" ht="244.5">
      <c r="A12" s="34"/>
      <c r="B12" s="35" t="s">
        <v>40</v>
      </c>
    </row>
    <row r="13" spans="1:2" ht="28.5">
      <c r="A13" s="31" t="s">
        <v>35</v>
      </c>
      <c r="B13" s="10" t="s">
        <v>34</v>
      </c>
    </row>
  </sheetData>
  <sheetProtection password="9108" sheet="1" objects="1" scenarios="1" pivotTables="0"/>
  <printOptions/>
  <pageMargins left="0.24" right="0.26" top="1.03125" bottom="0.75" header="0.3" footer="0.3"/>
  <pageSetup horizontalDpi="600" verticalDpi="600" orientation="portrait" r:id="rId2"/>
  <headerFooter>
    <oddHeader>&amp;C&amp;"-,Bold"&amp;14Summary Table Report&amp;R&amp;G
</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1:E24"/>
  <sheetViews>
    <sheetView showGridLines="0" view="pageLayout" workbookViewId="0" topLeftCell="A1">
      <selection activeCell="C14" sqref="C14"/>
    </sheetView>
  </sheetViews>
  <sheetFormatPr defaultColWidth="9.140625" defaultRowHeight="15"/>
  <cols>
    <col min="1" max="1" width="11.140625" style="0" bestFit="1" customWidth="1"/>
    <col min="2" max="2" width="12.28125" style="0" bestFit="1" customWidth="1"/>
    <col min="3" max="4" width="31.28125" style="0" customWidth="1"/>
  </cols>
  <sheetData>
    <row r="1" spans="1:4" ht="15" thickBot="1">
      <c r="A1" s="13"/>
      <c r="B1" s="13"/>
      <c r="C1" s="13"/>
      <c r="D1" s="13"/>
    </row>
    <row r="2" spans="1:5" s="1" customFormat="1" ht="29.25" customHeight="1">
      <c r="A2" s="68" t="str">
        <f>CONCATENATE("Table 1: Number of Injection Natalizumab Events (Procedures) and Patients by Year and Age Group in the ",B4," Setting")</f>
        <v>Table 1: Number of Injection Natalizumab Events (Procedures) and Patients by Year and Age Group in the Outpatient Setting</v>
      </c>
      <c r="B2" s="69"/>
      <c r="C2" s="69"/>
      <c r="D2" s="70"/>
      <c r="E2" s="3"/>
    </row>
    <row r="3" spans="1:5" s="1" customFormat="1" ht="4.5" customHeight="1">
      <c r="A3" s="25"/>
      <c r="B3" s="26"/>
      <c r="C3" s="26"/>
      <c r="D3" s="27"/>
      <c r="E3" s="3"/>
    </row>
    <row r="4" spans="1:4" ht="18" customHeight="1">
      <c r="A4" s="52" t="s">
        <v>2</v>
      </c>
      <c r="B4" s="102" t="s">
        <v>33</v>
      </c>
      <c r="C4" s="71" t="s">
        <v>28</v>
      </c>
      <c r="D4" s="72"/>
    </row>
    <row r="5" spans="1:4" s="1" customFormat="1" ht="14.25">
      <c r="A5" s="6"/>
      <c r="B5" s="5"/>
      <c r="C5" s="5"/>
      <c r="D5" s="43"/>
    </row>
    <row r="6" spans="1:4" ht="14.25">
      <c r="A6" s="36"/>
      <c r="B6" s="37"/>
      <c r="C6" s="103" t="s">
        <v>13</v>
      </c>
      <c r="D6" s="38"/>
    </row>
    <row r="7" spans="1:4" ht="14.25">
      <c r="A7" s="104" t="s">
        <v>1</v>
      </c>
      <c r="B7" s="88" t="s">
        <v>0</v>
      </c>
      <c r="C7" s="86" t="s">
        <v>14</v>
      </c>
      <c r="D7" s="16" t="s">
        <v>12</v>
      </c>
    </row>
    <row r="8" spans="1:4" ht="14.25">
      <c r="A8" s="106">
        <v>2007</v>
      </c>
      <c r="B8" s="86" t="s">
        <v>3</v>
      </c>
      <c r="C8" s="96">
        <v>2</v>
      </c>
      <c r="D8" s="41">
        <v>2</v>
      </c>
    </row>
    <row r="9" spans="1:4" ht="14.25">
      <c r="A9" s="14"/>
      <c r="B9" s="92" t="s">
        <v>4</v>
      </c>
      <c r="C9" s="98">
        <v>3</v>
      </c>
      <c r="D9" s="17">
        <v>2</v>
      </c>
    </row>
    <row r="10" spans="1:4" ht="14.25">
      <c r="A10" s="106">
        <v>2008</v>
      </c>
      <c r="B10" s="86" t="s">
        <v>21</v>
      </c>
      <c r="C10" s="96">
        <v>135</v>
      </c>
      <c r="D10" s="110">
        <v>29</v>
      </c>
    </row>
    <row r="11" spans="1:4" ht="14.25">
      <c r="A11" s="14"/>
      <c r="B11" s="92" t="s">
        <v>3</v>
      </c>
      <c r="C11" s="98">
        <v>7840</v>
      </c>
      <c r="D11" s="17">
        <v>1100</v>
      </c>
    </row>
    <row r="12" spans="1:4" ht="14.25">
      <c r="A12" s="14"/>
      <c r="B12" s="92" t="s">
        <v>4</v>
      </c>
      <c r="C12" s="98">
        <v>8766</v>
      </c>
      <c r="D12" s="17">
        <v>1175</v>
      </c>
    </row>
    <row r="13" spans="1:4" ht="14.25">
      <c r="A13" s="14"/>
      <c r="B13" s="92" t="s">
        <v>22</v>
      </c>
      <c r="C13" s="98">
        <v>568</v>
      </c>
      <c r="D13" s="17">
        <v>78</v>
      </c>
    </row>
    <row r="14" spans="1:4" ht="14.25">
      <c r="A14" s="106">
        <v>2009</v>
      </c>
      <c r="B14" s="86" t="s">
        <v>21</v>
      </c>
      <c r="C14" s="96">
        <v>203</v>
      </c>
      <c r="D14" s="110">
        <v>33</v>
      </c>
    </row>
    <row r="15" spans="1:4" ht="14.25">
      <c r="A15" s="14"/>
      <c r="B15" s="92" t="s">
        <v>3</v>
      </c>
      <c r="C15" s="98">
        <v>8804</v>
      </c>
      <c r="D15" s="17">
        <v>1158</v>
      </c>
    </row>
    <row r="16" spans="1:4" ht="14.25">
      <c r="A16" s="14"/>
      <c r="B16" s="92" t="s">
        <v>4</v>
      </c>
      <c r="C16" s="98">
        <v>9632</v>
      </c>
      <c r="D16" s="17">
        <v>1256</v>
      </c>
    </row>
    <row r="17" spans="1:4" ht="14.25">
      <c r="A17" s="14"/>
      <c r="B17" s="92" t="s">
        <v>22</v>
      </c>
      <c r="C17" s="98">
        <v>556</v>
      </c>
      <c r="D17" s="17">
        <v>76</v>
      </c>
    </row>
    <row r="18" spans="1:4" ht="14.25">
      <c r="A18" s="106">
        <v>2010</v>
      </c>
      <c r="B18" s="86" t="s">
        <v>21</v>
      </c>
      <c r="C18" s="96">
        <v>182</v>
      </c>
      <c r="D18" s="110">
        <v>28</v>
      </c>
    </row>
    <row r="19" spans="1:4" ht="14.25">
      <c r="A19" s="14"/>
      <c r="B19" s="92" t="s">
        <v>3</v>
      </c>
      <c r="C19" s="98">
        <v>7269</v>
      </c>
      <c r="D19" s="17">
        <v>1103</v>
      </c>
    </row>
    <row r="20" spans="1:4" ht="14.25">
      <c r="A20" s="14"/>
      <c r="B20" s="92" t="s">
        <v>4</v>
      </c>
      <c r="C20" s="98">
        <v>8216</v>
      </c>
      <c r="D20" s="17">
        <v>1197</v>
      </c>
    </row>
    <row r="21" spans="1:4" ht="14.25">
      <c r="A21" s="14"/>
      <c r="B21" s="92" t="s">
        <v>22</v>
      </c>
      <c r="C21" s="98">
        <v>431</v>
      </c>
      <c r="D21" s="17">
        <v>67</v>
      </c>
    </row>
    <row r="22" spans="1:4" ht="14.25">
      <c r="A22" s="106">
        <v>2011</v>
      </c>
      <c r="B22" s="86" t="s">
        <v>3</v>
      </c>
      <c r="C22" s="96">
        <v>13</v>
      </c>
      <c r="D22" s="110">
        <v>9</v>
      </c>
    </row>
    <row r="23" spans="1:4" ht="14.25">
      <c r="A23" s="14"/>
      <c r="B23" s="92" t="s">
        <v>4</v>
      </c>
      <c r="C23" s="98">
        <v>12</v>
      </c>
      <c r="D23" s="17">
        <v>10</v>
      </c>
    </row>
    <row r="24" spans="1:4" ht="14.25">
      <c r="A24" s="39"/>
      <c r="B24" s="108" t="s">
        <v>22</v>
      </c>
      <c r="C24" s="109">
        <v>1</v>
      </c>
      <c r="D24" s="42">
        <v>1</v>
      </c>
    </row>
  </sheetData>
  <sheetProtection password="9108" sheet="1" objects="1" scenarios="1" pivotTables="0"/>
  <mergeCells count="2">
    <mergeCell ref="A2:D2"/>
    <mergeCell ref="C4:D4"/>
  </mergeCells>
  <printOptions/>
  <pageMargins left="0.24" right="0.26" top="0.9791666666666666" bottom="0.75" header="0.3" footer="0.3"/>
  <pageSetup horizontalDpi="600" verticalDpi="600" orientation="portrait" r:id="rId2"/>
  <headerFooter>
    <oddHeader>&amp;C&amp;"-,Bold"&amp;14Summary Table Report&amp;R&amp;G
</oddHeader>
  </headerFooter>
  <legacyDrawingHF r:id="rId1"/>
</worksheet>
</file>

<file path=xl/worksheets/sheet4.xml><?xml version="1.0" encoding="utf-8"?>
<worksheet xmlns="http://schemas.openxmlformats.org/spreadsheetml/2006/main" xmlns:r="http://schemas.openxmlformats.org/officeDocument/2006/relationships">
  <sheetPr>
    <tabColor rgb="FFFFFF00"/>
  </sheetPr>
  <dimension ref="A1:G15"/>
  <sheetViews>
    <sheetView showGridLines="0" view="pageLayout" workbookViewId="0" topLeftCell="A1">
      <selection activeCell="C14" sqref="C14"/>
    </sheetView>
  </sheetViews>
  <sheetFormatPr defaultColWidth="9.140625" defaultRowHeight="15"/>
  <cols>
    <col min="1" max="1" width="15.00390625" style="0" bestFit="1" customWidth="1"/>
    <col min="2" max="2" width="22.28125" style="0" bestFit="1" customWidth="1"/>
    <col min="3" max="3" width="10.421875" style="0" customWidth="1"/>
    <col min="4" max="7" width="17.00390625" style="0" customWidth="1"/>
  </cols>
  <sheetData>
    <row r="1" spans="1:7" ht="15" thickBot="1">
      <c r="A1" s="13"/>
      <c r="B1" s="13"/>
      <c r="C1" s="13"/>
      <c r="D1" s="13"/>
      <c r="E1" s="13"/>
      <c r="F1" s="13"/>
      <c r="G1" s="13"/>
    </row>
    <row r="2" spans="1:7" s="1" customFormat="1" ht="14.25">
      <c r="A2" s="73" t="str">
        <f>CONCATENATE("Table 2: Number of Injection Natalizumab Patients by Age Group, Care Setting and Year")</f>
        <v>Table 2: Number of Injection Natalizumab Patients by Age Group, Care Setting and Year</v>
      </c>
      <c r="B2" s="74"/>
      <c r="C2" s="74"/>
      <c r="D2" s="74"/>
      <c r="E2" s="74"/>
      <c r="F2" s="74"/>
      <c r="G2" s="75"/>
    </row>
    <row r="3" spans="1:7" s="1" customFormat="1" ht="4.5" customHeight="1">
      <c r="A3" s="46"/>
      <c r="B3" s="30"/>
      <c r="C3" s="30"/>
      <c r="D3" s="30"/>
      <c r="E3" s="30"/>
      <c r="F3" s="30"/>
      <c r="G3" s="47"/>
    </row>
    <row r="4" spans="1:7" ht="14.25">
      <c r="A4" s="88" t="s">
        <v>12</v>
      </c>
      <c r="B4" s="87"/>
      <c r="C4" s="88" t="s">
        <v>1</v>
      </c>
      <c r="D4" s="87"/>
      <c r="E4" s="87"/>
      <c r="F4" s="87"/>
      <c r="G4" s="89"/>
    </row>
    <row r="5" spans="1:7" ht="14.25">
      <c r="A5" s="88" t="s">
        <v>0</v>
      </c>
      <c r="B5" s="115" t="s">
        <v>2</v>
      </c>
      <c r="C5" s="86">
        <v>2007</v>
      </c>
      <c r="D5" s="44">
        <v>2008</v>
      </c>
      <c r="E5" s="43">
        <v>2009</v>
      </c>
      <c r="F5" s="43">
        <v>2010</v>
      </c>
      <c r="G5" s="90">
        <v>2011</v>
      </c>
    </row>
    <row r="6" spans="1:7" ht="14.25">
      <c r="A6" s="86" t="s">
        <v>21</v>
      </c>
      <c r="B6" s="112" t="s">
        <v>31</v>
      </c>
      <c r="C6" s="96"/>
      <c r="D6" s="41">
        <v>2</v>
      </c>
      <c r="E6" s="45"/>
      <c r="F6" s="45"/>
      <c r="G6" s="97"/>
    </row>
    <row r="7" spans="1:7" ht="14.25">
      <c r="A7" s="91"/>
      <c r="B7" s="113" t="s">
        <v>33</v>
      </c>
      <c r="C7" s="98"/>
      <c r="D7" s="17">
        <v>29</v>
      </c>
      <c r="E7" s="15">
        <v>33</v>
      </c>
      <c r="F7" s="15">
        <v>28</v>
      </c>
      <c r="G7" s="99"/>
    </row>
    <row r="8" spans="1:7" ht="14.25">
      <c r="A8" s="86" t="s">
        <v>3</v>
      </c>
      <c r="B8" s="112" t="s">
        <v>31</v>
      </c>
      <c r="C8" s="96"/>
      <c r="D8" s="110">
        <v>12</v>
      </c>
      <c r="E8" s="107">
        <v>6</v>
      </c>
      <c r="F8" s="107">
        <v>7</v>
      </c>
      <c r="G8" s="97"/>
    </row>
    <row r="9" spans="1:7" ht="14.25">
      <c r="A9" s="91"/>
      <c r="B9" s="113" t="s">
        <v>32</v>
      </c>
      <c r="C9" s="98"/>
      <c r="D9" s="17"/>
      <c r="E9" s="15">
        <v>1</v>
      </c>
      <c r="F9" s="15"/>
      <c r="G9" s="99"/>
    </row>
    <row r="10" spans="1:7" ht="14.25">
      <c r="A10" s="91"/>
      <c r="B10" s="113" t="s">
        <v>33</v>
      </c>
      <c r="C10" s="98">
        <v>2</v>
      </c>
      <c r="D10" s="17">
        <v>1100</v>
      </c>
      <c r="E10" s="15">
        <v>1158</v>
      </c>
      <c r="F10" s="15">
        <v>1103</v>
      </c>
      <c r="G10" s="99">
        <v>9</v>
      </c>
    </row>
    <row r="11" spans="1:7" ht="14.25">
      <c r="A11" s="86" t="s">
        <v>4</v>
      </c>
      <c r="B11" s="112" t="s">
        <v>31</v>
      </c>
      <c r="C11" s="96"/>
      <c r="D11" s="110">
        <v>10</v>
      </c>
      <c r="E11" s="107">
        <v>10</v>
      </c>
      <c r="F11" s="107">
        <v>7</v>
      </c>
      <c r="G11" s="97"/>
    </row>
    <row r="12" spans="1:7" ht="14.25">
      <c r="A12" s="91"/>
      <c r="B12" s="113" t="s">
        <v>32</v>
      </c>
      <c r="C12" s="98"/>
      <c r="D12" s="17">
        <v>1</v>
      </c>
      <c r="E12" s="15">
        <v>3</v>
      </c>
      <c r="F12" s="15"/>
      <c r="G12" s="99"/>
    </row>
    <row r="13" spans="1:7" ht="14.25">
      <c r="A13" s="91"/>
      <c r="B13" s="113" t="s">
        <v>33</v>
      </c>
      <c r="C13" s="98">
        <v>2</v>
      </c>
      <c r="D13" s="17">
        <v>1175</v>
      </c>
      <c r="E13" s="15">
        <v>1256</v>
      </c>
      <c r="F13" s="15">
        <v>1197</v>
      </c>
      <c r="G13" s="99">
        <v>10</v>
      </c>
    </row>
    <row r="14" spans="1:7" ht="14.25">
      <c r="A14" s="86" t="s">
        <v>22</v>
      </c>
      <c r="B14" s="112" t="s">
        <v>31</v>
      </c>
      <c r="C14" s="96"/>
      <c r="D14" s="110"/>
      <c r="E14" s="107">
        <v>2</v>
      </c>
      <c r="F14" s="107"/>
      <c r="G14" s="97"/>
    </row>
    <row r="15" spans="1:7" ht="14.25">
      <c r="A15" s="93"/>
      <c r="B15" s="114" t="s">
        <v>33</v>
      </c>
      <c r="C15" s="100"/>
      <c r="D15" s="42">
        <v>78</v>
      </c>
      <c r="E15" s="40">
        <v>76</v>
      </c>
      <c r="F15" s="40">
        <v>67</v>
      </c>
      <c r="G15" s="101">
        <v>1</v>
      </c>
    </row>
  </sheetData>
  <sheetProtection password="9108" sheet="1" objects="1" scenarios="1" pivotTables="0"/>
  <mergeCells count="1">
    <mergeCell ref="A2:G2"/>
  </mergeCells>
  <printOptions/>
  <pageMargins left="0.24" right="0.26" top="0.9791666666666666" bottom="0.75" header="0.3" footer="0.3"/>
  <pageSetup horizontalDpi="600" verticalDpi="600" orientation="landscape" r:id="rId2"/>
  <headerFooter>
    <oddHeader>&amp;C&amp;"-,Bold"&amp;14Summary Table Report&amp;R&amp;G
</oddHeader>
  </headerFooter>
  <legacyDrawingHF r:id="rId1"/>
</worksheet>
</file>

<file path=xl/worksheets/sheet5.xml><?xml version="1.0" encoding="utf-8"?>
<worksheet xmlns="http://schemas.openxmlformats.org/spreadsheetml/2006/main" xmlns:r="http://schemas.openxmlformats.org/officeDocument/2006/relationships">
  <sheetPr>
    <tabColor rgb="FFFFFF00"/>
  </sheetPr>
  <dimension ref="A1:N33"/>
  <sheetViews>
    <sheetView showGridLines="0" view="pageLayout" workbookViewId="0" topLeftCell="A1">
      <selection activeCell="F1" sqref="F1"/>
    </sheetView>
  </sheetViews>
  <sheetFormatPr defaultColWidth="9.140625" defaultRowHeight="15"/>
  <sheetData>
    <row r="1" spans="1:14" ht="15" thickBot="1">
      <c r="A1" s="13"/>
      <c r="B1" s="13"/>
      <c r="C1" s="13"/>
      <c r="D1" s="13"/>
      <c r="E1" s="13"/>
      <c r="F1" s="13"/>
      <c r="G1" s="13"/>
      <c r="H1" s="13"/>
      <c r="I1" s="13"/>
      <c r="J1" s="13"/>
      <c r="K1" s="13"/>
      <c r="L1" s="13"/>
      <c r="M1" s="13"/>
      <c r="N1" s="13"/>
    </row>
    <row r="2" spans="1:14" ht="14.25">
      <c r="A2" s="76" t="str">
        <f>CONCATENATE("Figure 1: Number of Injection Natalizumab Patients by Age Group, Care Setting and Year")</f>
        <v>Figure 1: Number of Injection Natalizumab Patients by Age Group, Care Setting and Year</v>
      </c>
      <c r="B2" s="77"/>
      <c r="C2" s="77"/>
      <c r="D2" s="77"/>
      <c r="E2" s="77"/>
      <c r="F2" s="77"/>
      <c r="G2" s="77"/>
      <c r="H2" s="77"/>
      <c r="I2" s="77"/>
      <c r="J2" s="77"/>
      <c r="K2" s="77"/>
      <c r="L2" s="77"/>
      <c r="M2" s="77"/>
      <c r="N2" s="20"/>
    </row>
    <row r="3" spans="1:14" ht="14.25">
      <c r="A3" s="7"/>
      <c r="B3" s="2"/>
      <c r="C3" s="2"/>
      <c r="D3" s="2"/>
      <c r="E3" s="2"/>
      <c r="F3" s="2"/>
      <c r="G3" s="2"/>
      <c r="H3" s="2"/>
      <c r="I3" s="2"/>
      <c r="J3" s="2"/>
      <c r="K3" s="2"/>
      <c r="L3" s="2"/>
      <c r="M3" s="2"/>
      <c r="N3" s="8"/>
    </row>
    <row r="4" spans="1:14" ht="14.25">
      <c r="A4" s="7"/>
      <c r="B4" s="2"/>
      <c r="C4" s="2"/>
      <c r="D4" s="2"/>
      <c r="E4" s="2"/>
      <c r="F4" s="2"/>
      <c r="G4" s="2"/>
      <c r="H4" s="2"/>
      <c r="I4" s="2"/>
      <c r="J4" s="2"/>
      <c r="K4" s="2"/>
      <c r="L4" s="2"/>
      <c r="M4" s="2"/>
      <c r="N4" s="8"/>
    </row>
    <row r="5" spans="1:14" ht="14.25">
      <c r="A5" s="7"/>
      <c r="B5" s="2"/>
      <c r="C5" s="2"/>
      <c r="D5" s="2"/>
      <c r="E5" s="2"/>
      <c r="F5" s="2"/>
      <c r="G5" s="2"/>
      <c r="H5" s="2"/>
      <c r="I5" s="2"/>
      <c r="J5" s="2"/>
      <c r="K5" s="2"/>
      <c r="L5" s="2"/>
      <c r="M5" s="2"/>
      <c r="N5" s="8"/>
    </row>
    <row r="6" spans="1:14" ht="14.25">
      <c r="A6" s="7"/>
      <c r="B6" s="2"/>
      <c r="C6" s="2"/>
      <c r="D6" s="2"/>
      <c r="E6" s="2"/>
      <c r="F6" s="2"/>
      <c r="G6" s="2"/>
      <c r="H6" s="2"/>
      <c r="I6" s="2"/>
      <c r="J6" s="2"/>
      <c r="K6" s="2"/>
      <c r="L6" s="2"/>
      <c r="M6" s="2"/>
      <c r="N6" s="8"/>
    </row>
    <row r="7" spans="1:14" ht="14.25">
      <c r="A7" s="7"/>
      <c r="B7" s="2"/>
      <c r="C7" s="2"/>
      <c r="D7" s="2"/>
      <c r="E7" s="2"/>
      <c r="F7" s="2"/>
      <c r="G7" s="2"/>
      <c r="H7" s="2"/>
      <c r="I7" s="2"/>
      <c r="J7" s="2"/>
      <c r="K7" s="2"/>
      <c r="L7" s="2"/>
      <c r="M7" s="2"/>
      <c r="N7" s="8"/>
    </row>
    <row r="8" spans="1:14" ht="14.25">
      <c r="A8" s="7"/>
      <c r="B8" s="2"/>
      <c r="C8" s="2"/>
      <c r="D8" s="2"/>
      <c r="E8" s="2"/>
      <c r="F8" s="2"/>
      <c r="G8" s="2"/>
      <c r="H8" s="2"/>
      <c r="I8" s="2"/>
      <c r="J8" s="2"/>
      <c r="K8" s="2"/>
      <c r="L8" s="2"/>
      <c r="M8" s="2"/>
      <c r="N8" s="8"/>
    </row>
    <row r="9" spans="1:14" ht="14.25">
      <c r="A9" s="7"/>
      <c r="B9" s="2"/>
      <c r="C9" s="2"/>
      <c r="D9" s="2"/>
      <c r="E9" s="2"/>
      <c r="F9" s="2"/>
      <c r="G9" s="2"/>
      <c r="H9" s="2"/>
      <c r="I9" s="2"/>
      <c r="J9" s="2"/>
      <c r="K9" s="2"/>
      <c r="L9" s="2"/>
      <c r="M9" s="2"/>
      <c r="N9" s="8"/>
    </row>
    <row r="10" spans="1:14" ht="14.25">
      <c r="A10" s="7"/>
      <c r="B10" s="2"/>
      <c r="C10" s="2"/>
      <c r="D10" s="2"/>
      <c r="E10" s="2"/>
      <c r="F10" s="2"/>
      <c r="G10" s="2"/>
      <c r="H10" s="2"/>
      <c r="I10" s="2"/>
      <c r="J10" s="2"/>
      <c r="K10" s="2"/>
      <c r="L10" s="2"/>
      <c r="M10" s="2"/>
      <c r="N10" s="8"/>
    </row>
    <row r="11" spans="1:14" ht="14.25">
      <c r="A11" s="7"/>
      <c r="B11" s="2"/>
      <c r="C11" s="2"/>
      <c r="D11" s="2"/>
      <c r="E11" s="2"/>
      <c r="F11" s="2"/>
      <c r="G11" s="2"/>
      <c r="H11" s="2"/>
      <c r="I11" s="2"/>
      <c r="J11" s="2"/>
      <c r="K11" s="2"/>
      <c r="L11" s="2"/>
      <c r="M11" s="2"/>
      <c r="N11" s="8"/>
    </row>
    <row r="12" spans="1:14" ht="14.25">
      <c r="A12" s="7"/>
      <c r="B12" s="2"/>
      <c r="C12" s="2"/>
      <c r="D12" s="2"/>
      <c r="E12" s="2"/>
      <c r="F12" s="2"/>
      <c r="G12" s="2"/>
      <c r="H12" s="2"/>
      <c r="I12" s="2"/>
      <c r="J12" s="2"/>
      <c r="K12" s="2"/>
      <c r="L12" s="2"/>
      <c r="M12" s="2"/>
      <c r="N12" s="8"/>
    </row>
    <row r="13" spans="1:14" ht="14.25">
      <c r="A13" s="7"/>
      <c r="B13" s="2"/>
      <c r="C13" s="2"/>
      <c r="D13" s="2"/>
      <c r="E13" s="2"/>
      <c r="F13" s="2"/>
      <c r="G13" s="2"/>
      <c r="H13" s="2"/>
      <c r="I13" s="2"/>
      <c r="J13" s="2"/>
      <c r="K13" s="2"/>
      <c r="L13" s="2"/>
      <c r="M13" s="2"/>
      <c r="N13" s="8"/>
    </row>
    <row r="14" spans="1:14" ht="14.25">
      <c r="A14" s="7"/>
      <c r="B14" s="2"/>
      <c r="C14" s="2"/>
      <c r="D14" s="2"/>
      <c r="E14" s="2"/>
      <c r="F14" s="2"/>
      <c r="G14" s="2"/>
      <c r="H14" s="2"/>
      <c r="I14" s="2"/>
      <c r="J14" s="2"/>
      <c r="K14" s="2"/>
      <c r="L14" s="2"/>
      <c r="M14" s="2"/>
      <c r="N14" s="8"/>
    </row>
    <row r="15" spans="1:14" ht="14.25">
      <c r="A15" s="7"/>
      <c r="B15" s="2"/>
      <c r="C15" s="2"/>
      <c r="D15" s="2"/>
      <c r="E15" s="2"/>
      <c r="F15" s="2"/>
      <c r="G15" s="2"/>
      <c r="H15" s="2"/>
      <c r="I15" s="2"/>
      <c r="J15" s="2"/>
      <c r="K15" s="2"/>
      <c r="L15" s="2"/>
      <c r="M15" s="2"/>
      <c r="N15" s="8"/>
    </row>
    <row r="16" spans="1:14" ht="14.25">
      <c r="A16" s="7"/>
      <c r="B16" s="2"/>
      <c r="C16" s="2"/>
      <c r="D16" s="2"/>
      <c r="E16" s="2"/>
      <c r="F16" s="2"/>
      <c r="G16" s="2"/>
      <c r="H16" s="2"/>
      <c r="I16" s="2"/>
      <c r="J16" s="2"/>
      <c r="K16" s="2"/>
      <c r="L16" s="2"/>
      <c r="M16" s="2"/>
      <c r="N16" s="8"/>
    </row>
    <row r="17" spans="1:14" ht="14.25">
      <c r="A17" s="7"/>
      <c r="B17" s="2"/>
      <c r="C17" s="2"/>
      <c r="D17" s="2"/>
      <c r="E17" s="2"/>
      <c r="F17" s="2"/>
      <c r="G17" s="2"/>
      <c r="H17" s="2"/>
      <c r="I17" s="2"/>
      <c r="J17" s="2"/>
      <c r="K17" s="2"/>
      <c r="L17" s="2"/>
      <c r="M17" s="2"/>
      <c r="N17" s="8"/>
    </row>
    <row r="18" spans="1:14" ht="14.25">
      <c r="A18" s="7"/>
      <c r="B18" s="2"/>
      <c r="C18" s="2"/>
      <c r="D18" s="2"/>
      <c r="E18" s="2"/>
      <c r="F18" s="2"/>
      <c r="G18" s="2"/>
      <c r="H18" s="2"/>
      <c r="I18" s="2"/>
      <c r="J18" s="2"/>
      <c r="K18" s="2"/>
      <c r="L18" s="2"/>
      <c r="M18" s="2"/>
      <c r="N18" s="8"/>
    </row>
    <row r="19" spans="1:14" ht="14.25">
      <c r="A19" s="7"/>
      <c r="B19" s="2"/>
      <c r="C19" s="2"/>
      <c r="D19" s="2"/>
      <c r="E19" s="2"/>
      <c r="F19" s="2"/>
      <c r="G19" s="2"/>
      <c r="H19" s="2"/>
      <c r="I19" s="2"/>
      <c r="J19" s="2"/>
      <c r="K19" s="2"/>
      <c r="L19" s="2"/>
      <c r="M19" s="2"/>
      <c r="N19" s="8"/>
    </row>
    <row r="20" spans="1:14" ht="14.25">
      <c r="A20" s="7"/>
      <c r="B20" s="2"/>
      <c r="C20" s="2"/>
      <c r="D20" s="2"/>
      <c r="E20" s="2"/>
      <c r="F20" s="2"/>
      <c r="G20" s="2"/>
      <c r="H20" s="2"/>
      <c r="I20" s="2"/>
      <c r="J20" s="2"/>
      <c r="K20" s="2"/>
      <c r="L20" s="2"/>
      <c r="M20" s="2"/>
      <c r="N20" s="8"/>
    </row>
    <row r="21" spans="1:14" ht="14.25">
      <c r="A21" s="7"/>
      <c r="B21" s="2"/>
      <c r="C21" s="2"/>
      <c r="D21" s="2"/>
      <c r="E21" s="2"/>
      <c r="F21" s="2"/>
      <c r="G21" s="2"/>
      <c r="H21" s="2"/>
      <c r="I21" s="2"/>
      <c r="J21" s="2"/>
      <c r="K21" s="2"/>
      <c r="L21" s="2"/>
      <c r="M21" s="2"/>
      <c r="N21" s="8"/>
    </row>
    <row r="22" spans="1:14" ht="14.25">
      <c r="A22" s="7"/>
      <c r="B22" s="2"/>
      <c r="C22" s="2"/>
      <c r="D22" s="2"/>
      <c r="E22" s="2"/>
      <c r="F22" s="2"/>
      <c r="G22" s="2"/>
      <c r="H22" s="2"/>
      <c r="I22" s="2"/>
      <c r="J22" s="2"/>
      <c r="K22" s="2"/>
      <c r="L22" s="2"/>
      <c r="M22" s="2"/>
      <c r="N22" s="8"/>
    </row>
    <row r="23" spans="1:14" ht="14.25">
      <c r="A23" s="7"/>
      <c r="B23" s="2"/>
      <c r="C23" s="2"/>
      <c r="D23" s="2"/>
      <c r="E23" s="2"/>
      <c r="F23" s="2"/>
      <c r="G23" s="2"/>
      <c r="H23" s="2"/>
      <c r="I23" s="2"/>
      <c r="J23" s="2"/>
      <c r="K23" s="2"/>
      <c r="L23" s="2"/>
      <c r="M23" s="2"/>
      <c r="N23" s="8"/>
    </row>
    <row r="24" spans="1:14" ht="14.25">
      <c r="A24" s="7"/>
      <c r="B24" s="2"/>
      <c r="C24" s="2"/>
      <c r="D24" s="2"/>
      <c r="E24" s="2"/>
      <c r="F24" s="2"/>
      <c r="G24" s="2"/>
      <c r="H24" s="2"/>
      <c r="I24" s="2"/>
      <c r="J24" s="2"/>
      <c r="K24" s="2"/>
      <c r="L24" s="2"/>
      <c r="M24" s="2"/>
      <c r="N24" s="8"/>
    </row>
    <row r="25" spans="1:14" ht="14.25">
      <c r="A25" s="7"/>
      <c r="B25" s="2"/>
      <c r="C25" s="2"/>
      <c r="D25" s="2"/>
      <c r="E25" s="2"/>
      <c r="F25" s="2"/>
      <c r="G25" s="2"/>
      <c r="H25" s="2"/>
      <c r="I25" s="2"/>
      <c r="J25" s="2"/>
      <c r="K25" s="2"/>
      <c r="L25" s="2"/>
      <c r="M25" s="2"/>
      <c r="N25" s="8"/>
    </row>
    <row r="26" spans="1:14" ht="14.25">
      <c r="A26" s="7"/>
      <c r="B26" s="2"/>
      <c r="C26" s="2"/>
      <c r="D26" s="2"/>
      <c r="E26" s="2"/>
      <c r="F26" s="2"/>
      <c r="G26" s="2"/>
      <c r="H26" s="2"/>
      <c r="I26" s="2"/>
      <c r="J26" s="2"/>
      <c r="K26" s="2"/>
      <c r="L26" s="2"/>
      <c r="M26" s="2"/>
      <c r="N26" s="8"/>
    </row>
    <row r="27" spans="1:14" ht="14.25">
      <c r="A27" s="7"/>
      <c r="B27" s="2"/>
      <c r="C27" s="2"/>
      <c r="D27" s="2"/>
      <c r="E27" s="2"/>
      <c r="F27" s="2"/>
      <c r="G27" s="2"/>
      <c r="H27" s="2"/>
      <c r="I27" s="2"/>
      <c r="J27" s="2"/>
      <c r="K27" s="2"/>
      <c r="L27" s="2"/>
      <c r="M27" s="2"/>
      <c r="N27" s="8"/>
    </row>
    <row r="28" spans="1:14" ht="14.25">
      <c r="A28" s="7"/>
      <c r="B28" s="2"/>
      <c r="C28" s="2"/>
      <c r="D28" s="2"/>
      <c r="E28" s="2"/>
      <c r="F28" s="2"/>
      <c r="G28" s="2"/>
      <c r="H28" s="2"/>
      <c r="I28" s="2"/>
      <c r="J28" s="2"/>
      <c r="K28" s="2"/>
      <c r="L28" s="2"/>
      <c r="M28" s="2"/>
      <c r="N28" s="8"/>
    </row>
    <row r="29" spans="1:14" ht="14.25">
      <c r="A29" s="7"/>
      <c r="B29" s="2"/>
      <c r="C29" s="2"/>
      <c r="D29" s="2"/>
      <c r="E29" s="2"/>
      <c r="F29" s="2"/>
      <c r="G29" s="2"/>
      <c r="H29" s="2"/>
      <c r="I29" s="2"/>
      <c r="J29" s="2"/>
      <c r="K29" s="2"/>
      <c r="L29" s="2"/>
      <c r="M29" s="2"/>
      <c r="N29" s="8"/>
    </row>
    <row r="30" spans="1:14" ht="14.25">
      <c r="A30" s="7"/>
      <c r="B30" s="2"/>
      <c r="C30" s="2"/>
      <c r="D30" s="2"/>
      <c r="E30" s="2"/>
      <c r="F30" s="2"/>
      <c r="G30" s="2"/>
      <c r="H30" s="2"/>
      <c r="I30" s="2"/>
      <c r="J30" s="2"/>
      <c r="K30" s="2"/>
      <c r="L30" s="2"/>
      <c r="M30" s="2"/>
      <c r="N30" s="8"/>
    </row>
    <row r="31" spans="1:14" ht="14.25">
      <c r="A31" s="7"/>
      <c r="B31" s="2"/>
      <c r="C31" s="2"/>
      <c r="D31" s="2"/>
      <c r="E31" s="2"/>
      <c r="F31" s="2"/>
      <c r="G31" s="2"/>
      <c r="H31" s="2"/>
      <c r="I31" s="2"/>
      <c r="J31" s="2"/>
      <c r="K31" s="2"/>
      <c r="L31" s="2"/>
      <c r="M31" s="2"/>
      <c r="N31" s="8"/>
    </row>
    <row r="32" spans="1:14" ht="14.25">
      <c r="A32" s="7"/>
      <c r="B32" s="2"/>
      <c r="C32" s="2"/>
      <c r="D32" s="2"/>
      <c r="E32" s="2"/>
      <c r="F32" s="2"/>
      <c r="G32" s="2"/>
      <c r="H32" s="2"/>
      <c r="I32" s="2"/>
      <c r="J32" s="2"/>
      <c r="K32" s="2"/>
      <c r="L32" s="2"/>
      <c r="M32" s="2"/>
      <c r="N32" s="8"/>
    </row>
    <row r="33" spans="1:14" ht="14.25">
      <c r="A33" s="18"/>
      <c r="B33" s="19"/>
      <c r="C33" s="19"/>
      <c r="D33" s="19"/>
      <c r="E33" s="19"/>
      <c r="F33" s="19"/>
      <c r="G33" s="19"/>
      <c r="H33" s="19"/>
      <c r="I33" s="19"/>
      <c r="J33" s="19"/>
      <c r="K33" s="19"/>
      <c r="L33" s="19"/>
      <c r="M33" s="19"/>
      <c r="N33" s="20"/>
    </row>
  </sheetData>
  <sheetProtection password="9108" sheet="1" objects="1" scenarios="1" pivotTables="0"/>
  <mergeCells count="1">
    <mergeCell ref="A2:M2"/>
  </mergeCells>
  <printOptions/>
  <pageMargins left="0.24" right="0.26" top="0.9791666666666666" bottom="0.75" header="0.3" footer="0.3"/>
  <pageSetup horizontalDpi="600" verticalDpi="600" orientation="landscape" r:id="rId3"/>
  <headerFooter>
    <oddHeader>&amp;C&amp;"-,Bold"&amp;14Summary Table Report&amp;R&amp;G
</oddHeader>
  </headerFooter>
  <drawing r:id="rId1"/>
  <legacyDrawingHF r:id="rId2"/>
</worksheet>
</file>

<file path=xl/worksheets/sheet6.xml><?xml version="1.0" encoding="utf-8"?>
<worksheet xmlns="http://schemas.openxmlformats.org/spreadsheetml/2006/main" xmlns:r="http://schemas.openxmlformats.org/officeDocument/2006/relationships">
  <sheetPr>
    <tabColor rgb="FF0070C0"/>
  </sheetPr>
  <dimension ref="A1:G15"/>
  <sheetViews>
    <sheetView showGridLines="0" view="pageLayout" workbookViewId="0" topLeftCell="A1">
      <selection activeCell="C15" sqref="C15"/>
    </sheetView>
  </sheetViews>
  <sheetFormatPr defaultColWidth="9.140625" defaultRowHeight="15"/>
  <cols>
    <col min="1" max="1" width="38.421875" style="0" customWidth="1"/>
    <col min="2" max="2" width="21.421875" style="0" customWidth="1"/>
    <col min="3" max="6" width="11.57421875" style="0" customWidth="1"/>
  </cols>
  <sheetData>
    <row r="1" spans="1:7" s="1" customFormat="1" ht="15" thickBot="1">
      <c r="A1" s="13"/>
      <c r="B1" s="13"/>
      <c r="C1" s="13"/>
      <c r="D1" s="13"/>
      <c r="E1" s="13"/>
      <c r="F1" s="13"/>
      <c r="G1" s="13"/>
    </row>
    <row r="2" spans="1:7" s="1" customFormat="1" ht="14.25">
      <c r="A2" s="68" t="str">
        <f>CONCATENATE("Table 3: Prevalence Rate (Injection Natalizumab Patients per 1,000 Enrollees) by Age Group, Care Setting and Year")</f>
        <v>Table 3: Prevalence Rate (Injection Natalizumab Patients per 1,000 Enrollees) by Age Group, Care Setting and Year</v>
      </c>
      <c r="B2" s="78"/>
      <c r="C2" s="78"/>
      <c r="D2" s="78"/>
      <c r="E2" s="78"/>
      <c r="F2" s="78"/>
      <c r="G2" s="79"/>
    </row>
    <row r="3" spans="1:7" ht="4.5" customHeight="1">
      <c r="A3" s="6"/>
      <c r="B3" s="5"/>
      <c r="C3" s="5"/>
      <c r="D3" s="5"/>
      <c r="E3" s="5"/>
      <c r="F3" s="53"/>
      <c r="G3" s="43"/>
    </row>
    <row r="4" spans="1:7" ht="14.25">
      <c r="A4" s="48" t="s">
        <v>16</v>
      </c>
      <c r="B4" s="37"/>
      <c r="C4" s="49" t="s">
        <v>1</v>
      </c>
      <c r="D4" s="37"/>
      <c r="E4" s="37"/>
      <c r="F4" s="37"/>
      <c r="G4" s="38"/>
    </row>
    <row r="5" spans="1:7" ht="15" thickBot="1">
      <c r="A5" s="104" t="s">
        <v>0</v>
      </c>
      <c r="B5" s="52" t="s">
        <v>2</v>
      </c>
      <c r="C5" s="86">
        <v>2007</v>
      </c>
      <c r="D5" s="111">
        <v>2008</v>
      </c>
      <c r="E5" s="111">
        <v>2009</v>
      </c>
      <c r="F5" s="111">
        <v>2010</v>
      </c>
      <c r="G5" s="105">
        <v>2011</v>
      </c>
    </row>
    <row r="6" spans="1:7" ht="14.25">
      <c r="A6" s="106" t="s">
        <v>21</v>
      </c>
      <c r="B6" s="119" t="s">
        <v>31</v>
      </c>
      <c r="C6" s="116" t="s">
        <v>15</v>
      </c>
      <c r="D6" s="117">
        <v>0.00030984688761125247</v>
      </c>
      <c r="E6" s="117" t="s">
        <v>15</v>
      </c>
      <c r="F6" s="117" t="s">
        <v>15</v>
      </c>
      <c r="G6" s="122" t="s">
        <v>15</v>
      </c>
    </row>
    <row r="7" spans="1:7" ht="14.25">
      <c r="A7" s="14"/>
      <c r="B7" s="120" t="s">
        <v>33</v>
      </c>
      <c r="C7" s="118" t="s">
        <v>15</v>
      </c>
      <c r="D7" s="21">
        <v>0.0038890066766198413</v>
      </c>
      <c r="E7" s="21">
        <v>0.004490230279418866</v>
      </c>
      <c r="F7" s="21">
        <v>0.003979032771029686</v>
      </c>
      <c r="G7" s="22" t="s">
        <v>15</v>
      </c>
    </row>
    <row r="8" spans="1:7" ht="14.25">
      <c r="A8" s="106" t="s">
        <v>3</v>
      </c>
      <c r="B8" s="121" t="s">
        <v>31</v>
      </c>
      <c r="C8" s="116" t="s">
        <v>15</v>
      </c>
      <c r="D8" s="117">
        <v>0.0014650826843830976</v>
      </c>
      <c r="E8" s="117">
        <v>0.00078554245765337</v>
      </c>
      <c r="F8" s="117">
        <v>0.0009080467732298471</v>
      </c>
      <c r="G8" s="122" t="s">
        <v>15</v>
      </c>
    </row>
    <row r="9" spans="1:7" ht="14.25">
      <c r="A9" s="14"/>
      <c r="B9" s="120" t="s">
        <v>32</v>
      </c>
      <c r="C9" s="118" t="s">
        <v>15</v>
      </c>
      <c r="D9" s="21" t="s">
        <v>15</v>
      </c>
      <c r="E9" s="21">
        <v>0.0001331391986298379</v>
      </c>
      <c r="F9" s="21" t="s">
        <v>15</v>
      </c>
      <c r="G9" s="22" t="s">
        <v>15</v>
      </c>
    </row>
    <row r="10" spans="1:7" ht="14.25">
      <c r="A10" s="14"/>
      <c r="B10" s="120" t="s">
        <v>33</v>
      </c>
      <c r="C10" s="118">
        <v>0.0002740661982235851</v>
      </c>
      <c r="D10" s="21">
        <v>0.11765060721617486</v>
      </c>
      <c r="E10" s="21">
        <v>0.1224388680600661</v>
      </c>
      <c r="F10" s="21">
        <v>0.12241120554173172</v>
      </c>
      <c r="G10" s="22">
        <v>0.04977600796416127</v>
      </c>
    </row>
    <row r="11" spans="1:7" ht="14.25">
      <c r="A11" s="106" t="s">
        <v>4</v>
      </c>
      <c r="B11" s="121" t="s">
        <v>31</v>
      </c>
      <c r="C11" s="116" t="s">
        <v>15</v>
      </c>
      <c r="D11" s="117">
        <v>0.0012431061991841493</v>
      </c>
      <c r="E11" s="117">
        <v>0.0012508627826043014</v>
      </c>
      <c r="F11" s="117">
        <v>0.0008958868172430568</v>
      </c>
      <c r="G11" s="122" t="s">
        <v>15</v>
      </c>
    </row>
    <row r="12" spans="1:7" ht="14.25">
      <c r="A12" s="14"/>
      <c r="B12" s="120" t="s">
        <v>32</v>
      </c>
      <c r="C12" s="118" t="s">
        <v>15</v>
      </c>
      <c r="D12" s="21">
        <v>0.0014386129469410773</v>
      </c>
      <c r="E12" s="21">
        <v>0.0003791613431360864</v>
      </c>
      <c r="F12" s="21" t="s">
        <v>15</v>
      </c>
      <c r="G12" s="22" t="s">
        <v>15</v>
      </c>
    </row>
    <row r="13" spans="1:7" ht="14.25">
      <c r="A13" s="14"/>
      <c r="B13" s="120" t="s">
        <v>33</v>
      </c>
      <c r="C13" s="118">
        <v>0.0002980616603137308</v>
      </c>
      <c r="D13" s="21">
        <v>0.13139039552981918</v>
      </c>
      <c r="E13" s="21">
        <v>0.12446917267243637</v>
      </c>
      <c r="F13" s="21">
        <v>0.13268631480886797</v>
      </c>
      <c r="G13" s="22">
        <v>0.04696048275376271</v>
      </c>
    </row>
    <row r="14" spans="1:7" ht="14.25">
      <c r="A14" s="106" t="s">
        <v>22</v>
      </c>
      <c r="B14" s="121" t="s">
        <v>31</v>
      </c>
      <c r="C14" s="116" t="s">
        <v>15</v>
      </c>
      <c r="D14" s="117" t="s">
        <v>15</v>
      </c>
      <c r="E14" s="117">
        <v>0.000779511931989143</v>
      </c>
      <c r="F14" s="117" t="s">
        <v>15</v>
      </c>
      <c r="G14" s="122" t="s">
        <v>15</v>
      </c>
    </row>
    <row r="15" spans="1:7" ht="14.25">
      <c r="A15" s="39"/>
      <c r="B15" s="123" t="s">
        <v>33</v>
      </c>
      <c r="C15" s="124" t="s">
        <v>15</v>
      </c>
      <c r="D15" s="50">
        <v>0.02079427741485543</v>
      </c>
      <c r="E15" s="50">
        <v>0.019426037280099173</v>
      </c>
      <c r="F15" s="50">
        <v>0.016240865119372783</v>
      </c>
      <c r="G15" s="51">
        <v>0.012062289663823987</v>
      </c>
    </row>
  </sheetData>
  <sheetProtection password="9108" sheet="1" objects="1" scenarios="1" pivotTables="0"/>
  <mergeCells count="1">
    <mergeCell ref="A2:G2"/>
  </mergeCells>
  <printOptions/>
  <pageMargins left="0.24" right="0.26" top="0.9791666666666666" bottom="0.75" header="0.3" footer="0.3"/>
  <pageSetup horizontalDpi="600" verticalDpi="600" orientation="landscape" r:id="rId2"/>
  <headerFooter>
    <oddHeader>&amp;C&amp;"-,Bold"&amp;14Summary Table Report&amp;R&amp;G
</oddHeader>
  </headerFooter>
  <legacyDrawingHF r:id="rId1"/>
</worksheet>
</file>

<file path=xl/worksheets/sheet7.xml><?xml version="1.0" encoding="utf-8"?>
<worksheet xmlns="http://schemas.openxmlformats.org/spreadsheetml/2006/main" xmlns:r="http://schemas.openxmlformats.org/officeDocument/2006/relationships">
  <sheetPr>
    <tabColor rgb="FF0070C0"/>
  </sheetPr>
  <dimension ref="A1:N32"/>
  <sheetViews>
    <sheetView showGridLines="0" view="pageLayout" workbookViewId="0" topLeftCell="A1">
      <selection activeCell="E1" sqref="E1"/>
    </sheetView>
  </sheetViews>
  <sheetFormatPr defaultColWidth="9.140625" defaultRowHeight="15"/>
  <cols>
    <col min="14" max="14" width="9.57421875" style="0" customWidth="1"/>
  </cols>
  <sheetData>
    <row r="1" spans="1:14" ht="15" thickBot="1">
      <c r="A1" s="13"/>
      <c r="B1" s="13"/>
      <c r="C1" s="13"/>
      <c r="D1" s="13"/>
      <c r="E1" s="13"/>
      <c r="F1" s="13"/>
      <c r="G1" s="13"/>
      <c r="H1" s="13"/>
      <c r="I1" s="13"/>
      <c r="J1" s="13"/>
      <c r="K1" s="13"/>
      <c r="L1" s="13"/>
      <c r="M1" s="13"/>
      <c r="N1" s="13"/>
    </row>
    <row r="2" spans="1:14" ht="14.25">
      <c r="A2" s="80" t="str">
        <f>CONCATENATE("Figure 2: Prevalence Rate (Injection Natalizumab Patients per 1,000 Enrollees) by Age Group, Care Setting and Year")</f>
        <v>Figure 2: Prevalence Rate (Injection Natalizumab Patients per 1,000 Enrollees) by Age Group, Care Setting and Year</v>
      </c>
      <c r="B2" s="81"/>
      <c r="C2" s="81"/>
      <c r="D2" s="81"/>
      <c r="E2" s="81"/>
      <c r="F2" s="81"/>
      <c r="G2" s="81"/>
      <c r="H2" s="81"/>
      <c r="I2" s="81"/>
      <c r="J2" s="81"/>
      <c r="K2" s="81"/>
      <c r="L2" s="81"/>
      <c r="M2" s="81"/>
      <c r="N2" s="82"/>
    </row>
    <row r="3" spans="1:14" ht="14.25">
      <c r="A3" s="7"/>
      <c r="B3" s="2"/>
      <c r="C3" s="2"/>
      <c r="D3" s="2"/>
      <c r="E3" s="2"/>
      <c r="F3" s="2"/>
      <c r="G3" s="2"/>
      <c r="H3" s="2"/>
      <c r="I3" s="2"/>
      <c r="J3" s="2"/>
      <c r="K3" s="2"/>
      <c r="L3" s="2"/>
      <c r="M3" s="2"/>
      <c r="N3" s="8"/>
    </row>
    <row r="4" spans="1:14" ht="14.25">
      <c r="A4" s="7"/>
      <c r="B4" s="2"/>
      <c r="C4" s="2"/>
      <c r="D4" s="2"/>
      <c r="E4" s="2"/>
      <c r="F4" s="2"/>
      <c r="G4" s="2"/>
      <c r="H4" s="2"/>
      <c r="I4" s="2"/>
      <c r="J4" s="2"/>
      <c r="K4" s="2"/>
      <c r="L4" s="2"/>
      <c r="M4" s="2"/>
      <c r="N4" s="8"/>
    </row>
    <row r="5" spans="1:14" ht="14.25">
      <c r="A5" s="7"/>
      <c r="B5" s="2"/>
      <c r="C5" s="2"/>
      <c r="D5" s="2"/>
      <c r="E5" s="2"/>
      <c r="F5" s="2"/>
      <c r="G5" s="2"/>
      <c r="H5" s="2"/>
      <c r="I5" s="2"/>
      <c r="J5" s="2"/>
      <c r="K5" s="2"/>
      <c r="L5" s="2"/>
      <c r="M5" s="2"/>
      <c r="N5" s="8"/>
    </row>
    <row r="6" spans="1:14" ht="14.25">
      <c r="A6" s="7"/>
      <c r="B6" s="2"/>
      <c r="C6" s="2"/>
      <c r="D6" s="2"/>
      <c r="E6" s="2"/>
      <c r="F6" s="2"/>
      <c r="G6" s="2"/>
      <c r="H6" s="2"/>
      <c r="I6" s="2"/>
      <c r="J6" s="2"/>
      <c r="K6" s="2"/>
      <c r="L6" s="2"/>
      <c r="M6" s="2"/>
      <c r="N6" s="8"/>
    </row>
    <row r="7" spans="1:14" ht="14.25">
      <c r="A7" s="7"/>
      <c r="B7" s="2"/>
      <c r="C7" s="2"/>
      <c r="D7" s="2"/>
      <c r="E7" s="2"/>
      <c r="F7" s="2"/>
      <c r="G7" s="2"/>
      <c r="H7" s="2"/>
      <c r="I7" s="2"/>
      <c r="J7" s="2"/>
      <c r="K7" s="2"/>
      <c r="L7" s="2"/>
      <c r="M7" s="2"/>
      <c r="N7" s="8"/>
    </row>
    <row r="8" spans="1:14" ht="14.25">
      <c r="A8" s="7"/>
      <c r="B8" s="2"/>
      <c r="C8" s="2"/>
      <c r="D8" s="2"/>
      <c r="E8" s="2"/>
      <c r="F8" s="2"/>
      <c r="G8" s="2"/>
      <c r="H8" s="2"/>
      <c r="I8" s="2"/>
      <c r="J8" s="2"/>
      <c r="K8" s="2"/>
      <c r="L8" s="2"/>
      <c r="M8" s="2"/>
      <c r="N8" s="8"/>
    </row>
    <row r="9" spans="1:14" ht="14.25">
      <c r="A9" s="7"/>
      <c r="B9" s="2"/>
      <c r="C9" s="2"/>
      <c r="D9" s="2"/>
      <c r="E9" s="2"/>
      <c r="F9" s="2"/>
      <c r="G9" s="2"/>
      <c r="H9" s="2"/>
      <c r="I9" s="2"/>
      <c r="J9" s="2"/>
      <c r="K9" s="2"/>
      <c r="L9" s="2"/>
      <c r="M9" s="2"/>
      <c r="N9" s="8"/>
    </row>
    <row r="10" spans="1:14" ht="14.25">
      <c r="A10" s="7"/>
      <c r="B10" s="2"/>
      <c r="C10" s="2"/>
      <c r="D10" s="2"/>
      <c r="E10" s="2"/>
      <c r="F10" s="2"/>
      <c r="G10" s="2"/>
      <c r="H10" s="2"/>
      <c r="I10" s="2"/>
      <c r="J10" s="2"/>
      <c r="K10" s="2"/>
      <c r="L10" s="2"/>
      <c r="M10" s="2"/>
      <c r="N10" s="8"/>
    </row>
    <row r="11" spans="1:14" ht="14.25">
      <c r="A11" s="7"/>
      <c r="B11" s="2"/>
      <c r="C11" s="2"/>
      <c r="D11" s="2"/>
      <c r="E11" s="2"/>
      <c r="F11" s="2"/>
      <c r="G11" s="2"/>
      <c r="H11" s="2"/>
      <c r="I11" s="2"/>
      <c r="J11" s="2"/>
      <c r="K11" s="2"/>
      <c r="L11" s="2"/>
      <c r="M11" s="2"/>
      <c r="N11" s="8"/>
    </row>
    <row r="12" spans="1:14" ht="14.25">
      <c r="A12" s="7"/>
      <c r="B12" s="2"/>
      <c r="C12" s="2"/>
      <c r="D12" s="2"/>
      <c r="E12" s="2"/>
      <c r="F12" s="2"/>
      <c r="G12" s="2"/>
      <c r="H12" s="2"/>
      <c r="I12" s="2"/>
      <c r="J12" s="2"/>
      <c r="K12" s="2"/>
      <c r="L12" s="2"/>
      <c r="M12" s="2"/>
      <c r="N12" s="8"/>
    </row>
    <row r="13" spans="1:14" ht="14.25">
      <c r="A13" s="7"/>
      <c r="B13" s="2"/>
      <c r="C13" s="2"/>
      <c r="D13" s="2"/>
      <c r="E13" s="2"/>
      <c r="F13" s="2"/>
      <c r="G13" s="2"/>
      <c r="H13" s="2"/>
      <c r="I13" s="2"/>
      <c r="J13" s="2"/>
      <c r="K13" s="2"/>
      <c r="L13" s="2"/>
      <c r="M13" s="2"/>
      <c r="N13" s="8"/>
    </row>
    <row r="14" spans="1:14" ht="14.25">
      <c r="A14" s="7"/>
      <c r="B14" s="2"/>
      <c r="C14" s="2"/>
      <c r="D14" s="2"/>
      <c r="E14" s="2"/>
      <c r="F14" s="2"/>
      <c r="G14" s="2"/>
      <c r="H14" s="2"/>
      <c r="I14" s="2"/>
      <c r="J14" s="2"/>
      <c r="K14" s="2"/>
      <c r="L14" s="2"/>
      <c r="M14" s="2"/>
      <c r="N14" s="8"/>
    </row>
    <row r="15" spans="1:14" ht="14.25">
      <c r="A15" s="7"/>
      <c r="B15" s="2"/>
      <c r="C15" s="2"/>
      <c r="D15" s="2"/>
      <c r="E15" s="2"/>
      <c r="F15" s="2"/>
      <c r="G15" s="2"/>
      <c r="H15" s="2"/>
      <c r="I15" s="2"/>
      <c r="J15" s="2"/>
      <c r="K15" s="2"/>
      <c r="L15" s="2"/>
      <c r="M15" s="2"/>
      <c r="N15" s="8"/>
    </row>
    <row r="16" spans="1:14" ht="14.25">
      <c r="A16" s="7"/>
      <c r="B16" s="2"/>
      <c r="C16" s="2"/>
      <c r="D16" s="2"/>
      <c r="E16" s="2"/>
      <c r="F16" s="2"/>
      <c r="G16" s="2"/>
      <c r="H16" s="2"/>
      <c r="I16" s="2"/>
      <c r="J16" s="2"/>
      <c r="K16" s="2"/>
      <c r="L16" s="2"/>
      <c r="M16" s="2"/>
      <c r="N16" s="8"/>
    </row>
    <row r="17" spans="1:14" ht="14.25">
      <c r="A17" s="7"/>
      <c r="B17" s="2"/>
      <c r="C17" s="2"/>
      <c r="D17" s="2"/>
      <c r="E17" s="2"/>
      <c r="F17" s="2"/>
      <c r="G17" s="2"/>
      <c r="H17" s="2"/>
      <c r="I17" s="2"/>
      <c r="J17" s="2"/>
      <c r="K17" s="2"/>
      <c r="L17" s="2"/>
      <c r="M17" s="2"/>
      <c r="N17" s="8"/>
    </row>
    <row r="18" spans="1:14" ht="14.25">
      <c r="A18" s="7"/>
      <c r="B18" s="2"/>
      <c r="C18" s="2"/>
      <c r="D18" s="2"/>
      <c r="E18" s="2"/>
      <c r="F18" s="2"/>
      <c r="G18" s="2"/>
      <c r="H18" s="2"/>
      <c r="I18" s="2"/>
      <c r="J18" s="2"/>
      <c r="K18" s="2"/>
      <c r="L18" s="2"/>
      <c r="M18" s="2"/>
      <c r="N18" s="8"/>
    </row>
    <row r="19" spans="1:14" ht="14.25">
      <c r="A19" s="7"/>
      <c r="B19" s="2"/>
      <c r="C19" s="2"/>
      <c r="D19" s="2"/>
      <c r="E19" s="2"/>
      <c r="F19" s="2"/>
      <c r="G19" s="2"/>
      <c r="H19" s="2"/>
      <c r="I19" s="2"/>
      <c r="J19" s="2"/>
      <c r="K19" s="2"/>
      <c r="L19" s="2"/>
      <c r="M19" s="2"/>
      <c r="N19" s="8"/>
    </row>
    <row r="20" spans="1:14" ht="14.25">
      <c r="A20" s="7"/>
      <c r="B20" s="2"/>
      <c r="C20" s="2"/>
      <c r="D20" s="2"/>
      <c r="E20" s="2"/>
      <c r="F20" s="2"/>
      <c r="G20" s="2"/>
      <c r="H20" s="2"/>
      <c r="I20" s="2"/>
      <c r="J20" s="2"/>
      <c r="K20" s="2"/>
      <c r="L20" s="2"/>
      <c r="M20" s="2"/>
      <c r="N20" s="8"/>
    </row>
    <row r="21" spans="1:14" ht="14.25">
      <c r="A21" s="7"/>
      <c r="B21" s="2"/>
      <c r="C21" s="2"/>
      <c r="D21" s="2"/>
      <c r="E21" s="2"/>
      <c r="F21" s="2"/>
      <c r="G21" s="2"/>
      <c r="H21" s="2"/>
      <c r="I21" s="2"/>
      <c r="J21" s="2"/>
      <c r="K21" s="2"/>
      <c r="L21" s="2"/>
      <c r="M21" s="2"/>
      <c r="N21" s="8"/>
    </row>
    <row r="22" spans="1:14" ht="14.25">
      <c r="A22" s="7"/>
      <c r="B22" s="2"/>
      <c r="C22" s="2"/>
      <c r="D22" s="2"/>
      <c r="E22" s="2"/>
      <c r="F22" s="2"/>
      <c r="G22" s="2"/>
      <c r="H22" s="2"/>
      <c r="I22" s="2"/>
      <c r="J22" s="2"/>
      <c r="K22" s="2"/>
      <c r="L22" s="2"/>
      <c r="M22" s="2"/>
      <c r="N22" s="8"/>
    </row>
    <row r="23" spans="1:14" ht="14.25">
      <c r="A23" s="7"/>
      <c r="B23" s="2"/>
      <c r="C23" s="2"/>
      <c r="D23" s="2"/>
      <c r="E23" s="2"/>
      <c r="F23" s="2"/>
      <c r="G23" s="2"/>
      <c r="H23" s="2"/>
      <c r="I23" s="2"/>
      <c r="J23" s="2"/>
      <c r="K23" s="2"/>
      <c r="L23" s="2"/>
      <c r="M23" s="2"/>
      <c r="N23" s="8"/>
    </row>
    <row r="24" spans="1:14" ht="14.25">
      <c r="A24" s="7"/>
      <c r="B24" s="2"/>
      <c r="C24" s="2"/>
      <c r="D24" s="2"/>
      <c r="E24" s="2"/>
      <c r="F24" s="2"/>
      <c r="G24" s="2"/>
      <c r="H24" s="2"/>
      <c r="I24" s="2"/>
      <c r="J24" s="2"/>
      <c r="K24" s="2"/>
      <c r="L24" s="2"/>
      <c r="M24" s="2"/>
      <c r="N24" s="8"/>
    </row>
    <row r="25" spans="1:14" ht="14.25">
      <c r="A25" s="7"/>
      <c r="B25" s="2"/>
      <c r="C25" s="2"/>
      <c r="D25" s="2"/>
      <c r="E25" s="2"/>
      <c r="F25" s="2"/>
      <c r="G25" s="2"/>
      <c r="H25" s="2"/>
      <c r="I25" s="2"/>
      <c r="J25" s="2"/>
      <c r="K25" s="2"/>
      <c r="L25" s="2"/>
      <c r="M25" s="2"/>
      <c r="N25" s="8"/>
    </row>
    <row r="26" spans="1:14" ht="14.25">
      <c r="A26" s="7"/>
      <c r="B26" s="2"/>
      <c r="C26" s="2"/>
      <c r="D26" s="2"/>
      <c r="E26" s="2"/>
      <c r="F26" s="2"/>
      <c r="G26" s="2"/>
      <c r="H26" s="2"/>
      <c r="I26" s="2"/>
      <c r="J26" s="2"/>
      <c r="K26" s="2"/>
      <c r="L26" s="2"/>
      <c r="M26" s="2"/>
      <c r="N26" s="8"/>
    </row>
    <row r="27" spans="1:14" ht="14.25">
      <c r="A27" s="7"/>
      <c r="B27" s="2"/>
      <c r="C27" s="2"/>
      <c r="D27" s="2"/>
      <c r="E27" s="2"/>
      <c r="F27" s="2"/>
      <c r="G27" s="2"/>
      <c r="H27" s="2"/>
      <c r="I27" s="2"/>
      <c r="J27" s="2"/>
      <c r="K27" s="2"/>
      <c r="L27" s="2"/>
      <c r="M27" s="2"/>
      <c r="N27" s="8"/>
    </row>
    <row r="28" spans="1:14" ht="14.25">
      <c r="A28" s="7"/>
      <c r="B28" s="2"/>
      <c r="C28" s="2"/>
      <c r="D28" s="2"/>
      <c r="E28" s="2"/>
      <c r="F28" s="2"/>
      <c r="G28" s="2"/>
      <c r="H28" s="2"/>
      <c r="I28" s="2"/>
      <c r="J28" s="2"/>
      <c r="K28" s="2"/>
      <c r="L28" s="2"/>
      <c r="M28" s="2"/>
      <c r="N28" s="8"/>
    </row>
    <row r="29" spans="1:14" ht="14.25">
      <c r="A29" s="7"/>
      <c r="B29" s="2"/>
      <c r="C29" s="2"/>
      <c r="D29" s="2"/>
      <c r="E29" s="2"/>
      <c r="F29" s="2"/>
      <c r="G29" s="2"/>
      <c r="H29" s="2"/>
      <c r="I29" s="2"/>
      <c r="J29" s="2"/>
      <c r="K29" s="2"/>
      <c r="L29" s="2"/>
      <c r="M29" s="2"/>
      <c r="N29" s="8"/>
    </row>
    <row r="30" spans="1:14" ht="14.25">
      <c r="A30" s="7"/>
      <c r="B30" s="2"/>
      <c r="C30" s="2"/>
      <c r="D30" s="2"/>
      <c r="E30" s="2"/>
      <c r="F30" s="2"/>
      <c r="G30" s="2"/>
      <c r="H30" s="2"/>
      <c r="I30" s="2"/>
      <c r="J30" s="2"/>
      <c r="K30" s="2"/>
      <c r="L30" s="2"/>
      <c r="M30" s="2"/>
      <c r="N30" s="8"/>
    </row>
    <row r="31" spans="1:14" ht="14.25">
      <c r="A31" s="7"/>
      <c r="B31" s="2"/>
      <c r="C31" s="2"/>
      <c r="D31" s="2"/>
      <c r="E31" s="2"/>
      <c r="F31" s="2"/>
      <c r="G31" s="2"/>
      <c r="H31" s="2"/>
      <c r="I31" s="2"/>
      <c r="J31" s="2"/>
      <c r="K31" s="2"/>
      <c r="L31" s="2"/>
      <c r="M31" s="2"/>
      <c r="N31" s="8"/>
    </row>
    <row r="32" spans="1:14" ht="14.25">
      <c r="A32" s="18"/>
      <c r="B32" s="19"/>
      <c r="C32" s="19"/>
      <c r="D32" s="19"/>
      <c r="E32" s="19"/>
      <c r="F32" s="19"/>
      <c r="G32" s="19"/>
      <c r="H32" s="19"/>
      <c r="I32" s="19"/>
      <c r="J32" s="19"/>
      <c r="K32" s="19"/>
      <c r="L32" s="19"/>
      <c r="M32" s="19"/>
      <c r="N32" s="20"/>
    </row>
  </sheetData>
  <sheetProtection password="9108" sheet="1" objects="1" scenarios="1" pivotTables="0"/>
  <mergeCells count="1">
    <mergeCell ref="A2:N2"/>
  </mergeCells>
  <printOptions/>
  <pageMargins left="0.24" right="0.26" top="0.9791666666666666" bottom="0.75" header="0.3" footer="0.3"/>
  <pageSetup horizontalDpi="600" verticalDpi="600" orientation="landscape" r:id="rId3"/>
  <headerFooter>
    <oddHeader>&amp;C&amp;"-,Bold"&amp;14Summary Table Report&amp;R&amp;G
</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theme="5" tint="0.5999900102615356"/>
  </sheetPr>
  <dimension ref="A1:D11"/>
  <sheetViews>
    <sheetView showGridLines="0" view="pageLayout" workbookViewId="0" topLeftCell="A1">
      <selection activeCell="D9" sqref="D9"/>
    </sheetView>
  </sheetViews>
  <sheetFormatPr defaultColWidth="9.140625" defaultRowHeight="15"/>
  <cols>
    <col min="1" max="1" width="17.421875" style="0" customWidth="1"/>
    <col min="2" max="2" width="29.00390625" style="0" customWidth="1"/>
    <col min="3" max="4" width="29.7109375" style="0" customWidth="1"/>
  </cols>
  <sheetData>
    <row r="1" spans="1:4" s="1" customFormat="1" ht="15" thickBot="1">
      <c r="A1" s="13"/>
      <c r="B1" s="13"/>
      <c r="C1" s="13"/>
      <c r="D1" s="13"/>
    </row>
    <row r="2" spans="1:4" ht="14.25">
      <c r="A2" s="73" t="str">
        <f>CONCATENATE("Table 4: Injection Natalizumab Events per Patient by Age Group and Year in the ",B4," Setting")</f>
        <v>Table 4: Injection Natalizumab Events per Patient by Age Group and Year in the Inpatient Setting</v>
      </c>
      <c r="B2" s="74"/>
      <c r="C2" s="74"/>
      <c r="D2" s="75"/>
    </row>
    <row r="3" spans="1:4" s="1" customFormat="1" ht="4.5" customHeight="1">
      <c r="A3" s="56"/>
      <c r="B3" s="55"/>
      <c r="C3" s="28"/>
      <c r="D3" s="29"/>
    </row>
    <row r="4" spans="1:4" s="1" customFormat="1" ht="14.25">
      <c r="A4" s="131" t="s">
        <v>2</v>
      </c>
      <c r="B4" s="95" t="s">
        <v>31</v>
      </c>
      <c r="C4" s="83" t="s">
        <v>23</v>
      </c>
      <c r="D4" s="84"/>
    </row>
    <row r="5" spans="1:4" ht="14.25">
      <c r="A5" s="4"/>
      <c r="B5" s="5"/>
      <c r="C5" s="5"/>
      <c r="D5" s="54"/>
    </row>
    <row r="6" spans="1:4" ht="14.25">
      <c r="A6" s="88" t="s">
        <v>17</v>
      </c>
      <c r="B6" s="88" t="s">
        <v>1</v>
      </c>
      <c r="C6" s="87"/>
      <c r="D6" s="89"/>
    </row>
    <row r="7" spans="1:4" ht="14.25">
      <c r="A7" s="88" t="s">
        <v>0</v>
      </c>
      <c r="B7" s="86">
        <v>2008</v>
      </c>
      <c r="C7" s="44">
        <v>2009</v>
      </c>
      <c r="D7" s="90">
        <v>2010</v>
      </c>
    </row>
    <row r="8" spans="1:4" ht="14.25">
      <c r="A8" s="86" t="s">
        <v>21</v>
      </c>
      <c r="B8" s="125">
        <v>1.5</v>
      </c>
      <c r="C8" s="132" t="s">
        <v>15</v>
      </c>
      <c r="D8" s="126" t="s">
        <v>15</v>
      </c>
    </row>
    <row r="9" spans="1:4" ht="14.25">
      <c r="A9" s="92" t="s">
        <v>3</v>
      </c>
      <c r="B9" s="127">
        <v>1.0833333333333333</v>
      </c>
      <c r="C9" s="23">
        <v>1.8333333333333333</v>
      </c>
      <c r="D9" s="128">
        <v>1.7142857142857142</v>
      </c>
    </row>
    <row r="10" spans="1:4" ht="14.25">
      <c r="A10" s="92" t="s">
        <v>4</v>
      </c>
      <c r="B10" s="127">
        <v>1.3</v>
      </c>
      <c r="C10" s="23">
        <v>1.5</v>
      </c>
      <c r="D10" s="128">
        <v>1</v>
      </c>
    </row>
    <row r="11" spans="1:4" ht="14.25">
      <c r="A11" s="94" t="s">
        <v>22</v>
      </c>
      <c r="B11" s="129" t="s">
        <v>15</v>
      </c>
      <c r="C11" s="24">
        <v>1</v>
      </c>
      <c r="D11" s="130" t="s">
        <v>15</v>
      </c>
    </row>
  </sheetData>
  <sheetProtection password="9108" sheet="1" objects="1" scenarios="1" pivotTables="0"/>
  <mergeCells count="2">
    <mergeCell ref="A2:D2"/>
    <mergeCell ref="C4:D4"/>
  </mergeCells>
  <printOptions/>
  <pageMargins left="0.24" right="0.26" top="0.9791666666666666" bottom="0.75" header="0.3" footer="0.3"/>
  <pageSetup horizontalDpi="600" verticalDpi="600" orientation="landscape" r:id="rId2"/>
  <headerFooter>
    <oddHeader>&amp;C&amp;"-,Bold"&amp;14Summary Table Report&amp;R&amp;G
</oddHeader>
  </headerFooter>
  <legacyDrawingHF r:id="rId1"/>
</worksheet>
</file>

<file path=xl/worksheets/sheet9.xml><?xml version="1.0" encoding="utf-8"?>
<worksheet xmlns="http://schemas.openxmlformats.org/spreadsheetml/2006/main" xmlns:r="http://schemas.openxmlformats.org/officeDocument/2006/relationships">
  <sheetPr>
    <tabColor theme="5" tint="0.5999900102615356"/>
  </sheetPr>
  <dimension ref="A1:N32"/>
  <sheetViews>
    <sheetView showGridLines="0" view="pageLayout" workbookViewId="0" topLeftCell="A1">
      <selection activeCell="A2" sqref="A2:N2"/>
    </sheetView>
  </sheetViews>
  <sheetFormatPr defaultColWidth="9.140625" defaultRowHeight="15"/>
  <cols>
    <col min="14" max="14" width="9.8515625" style="0" customWidth="1"/>
  </cols>
  <sheetData>
    <row r="1" spans="1:14" ht="15" thickBot="1">
      <c r="A1" s="13"/>
      <c r="B1" s="13"/>
      <c r="C1" s="13"/>
      <c r="D1" s="13"/>
      <c r="E1" s="13"/>
      <c r="F1" s="13"/>
      <c r="G1" s="13"/>
      <c r="H1" s="13"/>
      <c r="I1" s="13"/>
      <c r="J1" s="13"/>
      <c r="K1" s="13"/>
      <c r="L1" s="13"/>
      <c r="M1" s="13"/>
      <c r="N1" s="13"/>
    </row>
    <row r="2" spans="1:14" ht="14.25">
      <c r="A2" s="76" t="str">
        <f>CONCATENATE("Figure 3: Injection Natalizumab Events per Patient by Age Group and Year in the ",'EvntsPrPat-Table'!B4," Setting")</f>
        <v>Figure 3: Injection Natalizumab Events per Patient by Age Group and Year in the Inpatient Setting</v>
      </c>
      <c r="B2" s="77"/>
      <c r="C2" s="77"/>
      <c r="D2" s="77"/>
      <c r="E2" s="77"/>
      <c r="F2" s="77"/>
      <c r="G2" s="77"/>
      <c r="H2" s="77"/>
      <c r="I2" s="77"/>
      <c r="J2" s="77"/>
      <c r="K2" s="77"/>
      <c r="L2" s="77"/>
      <c r="M2" s="77"/>
      <c r="N2" s="85"/>
    </row>
    <row r="3" spans="1:14" ht="14.25">
      <c r="A3" s="7"/>
      <c r="B3" s="2"/>
      <c r="C3" s="2"/>
      <c r="D3" s="2"/>
      <c r="E3" s="2"/>
      <c r="F3" s="2"/>
      <c r="G3" s="2"/>
      <c r="H3" s="2"/>
      <c r="I3" s="2"/>
      <c r="J3" s="2"/>
      <c r="K3" s="2"/>
      <c r="L3" s="2"/>
      <c r="M3" s="2"/>
      <c r="N3" s="8"/>
    </row>
    <row r="4" spans="1:14" ht="14.25">
      <c r="A4" s="7"/>
      <c r="B4" s="2"/>
      <c r="C4" s="2"/>
      <c r="D4" s="2"/>
      <c r="E4" s="2"/>
      <c r="F4" s="2"/>
      <c r="G4" s="2"/>
      <c r="H4" s="2"/>
      <c r="I4" s="2"/>
      <c r="J4" s="2"/>
      <c r="K4" s="2"/>
      <c r="L4" s="2"/>
      <c r="M4" s="2"/>
      <c r="N4" s="8"/>
    </row>
    <row r="5" spans="1:14" ht="14.25">
      <c r="A5" s="7"/>
      <c r="B5" s="2"/>
      <c r="C5" s="2"/>
      <c r="D5" s="2"/>
      <c r="E5" s="2"/>
      <c r="F5" s="2"/>
      <c r="G5" s="2"/>
      <c r="H5" s="2"/>
      <c r="I5" s="2"/>
      <c r="J5" s="2"/>
      <c r="K5" s="2"/>
      <c r="L5" s="2"/>
      <c r="M5" s="2"/>
      <c r="N5" s="8"/>
    </row>
    <row r="6" spans="1:14" ht="14.25">
      <c r="A6" s="7"/>
      <c r="B6" s="2"/>
      <c r="C6" s="2"/>
      <c r="D6" s="2"/>
      <c r="E6" s="2"/>
      <c r="F6" s="2"/>
      <c r="G6" s="2"/>
      <c r="H6" s="2"/>
      <c r="I6" s="2"/>
      <c r="J6" s="2"/>
      <c r="K6" s="2"/>
      <c r="L6" s="2"/>
      <c r="M6" s="2"/>
      <c r="N6" s="8"/>
    </row>
    <row r="7" spans="1:14" ht="14.25">
      <c r="A7" s="7"/>
      <c r="B7" s="2"/>
      <c r="C7" s="2"/>
      <c r="D7" s="2"/>
      <c r="E7" s="2"/>
      <c r="F7" s="2"/>
      <c r="G7" s="2"/>
      <c r="H7" s="2"/>
      <c r="I7" s="2"/>
      <c r="J7" s="2"/>
      <c r="K7" s="2"/>
      <c r="L7" s="2"/>
      <c r="M7" s="2"/>
      <c r="N7" s="8"/>
    </row>
    <row r="8" spans="1:14" ht="14.25">
      <c r="A8" s="7"/>
      <c r="B8" s="2"/>
      <c r="C8" s="2"/>
      <c r="D8" s="2"/>
      <c r="E8" s="2"/>
      <c r="F8" s="2"/>
      <c r="G8" s="2"/>
      <c r="H8" s="2"/>
      <c r="I8" s="2"/>
      <c r="J8" s="2"/>
      <c r="K8" s="2"/>
      <c r="L8" s="2"/>
      <c r="M8" s="2"/>
      <c r="N8" s="8"/>
    </row>
    <row r="9" spans="1:14" ht="14.25">
      <c r="A9" s="7"/>
      <c r="B9" s="2"/>
      <c r="C9" s="2"/>
      <c r="D9" s="2"/>
      <c r="E9" s="2"/>
      <c r="F9" s="2"/>
      <c r="G9" s="2"/>
      <c r="H9" s="2"/>
      <c r="I9" s="2"/>
      <c r="J9" s="2"/>
      <c r="K9" s="2"/>
      <c r="L9" s="2"/>
      <c r="M9" s="2"/>
      <c r="N9" s="8"/>
    </row>
    <row r="10" spans="1:14" ht="14.25">
      <c r="A10" s="7"/>
      <c r="B10" s="2"/>
      <c r="C10" s="2"/>
      <c r="D10" s="2"/>
      <c r="E10" s="2"/>
      <c r="F10" s="2"/>
      <c r="G10" s="2"/>
      <c r="H10" s="2"/>
      <c r="I10" s="2"/>
      <c r="J10" s="2"/>
      <c r="K10" s="2"/>
      <c r="L10" s="2"/>
      <c r="M10" s="2"/>
      <c r="N10" s="8"/>
    </row>
    <row r="11" spans="1:14" ht="14.25">
      <c r="A11" s="7"/>
      <c r="B11" s="2"/>
      <c r="C11" s="2"/>
      <c r="D11" s="2"/>
      <c r="E11" s="2"/>
      <c r="F11" s="2"/>
      <c r="G11" s="2"/>
      <c r="H11" s="2"/>
      <c r="I11" s="2"/>
      <c r="J11" s="2"/>
      <c r="K11" s="2"/>
      <c r="L11" s="2"/>
      <c r="M11" s="2"/>
      <c r="N11" s="8"/>
    </row>
    <row r="12" spans="1:14" ht="14.25">
      <c r="A12" s="7"/>
      <c r="B12" s="2"/>
      <c r="C12" s="2"/>
      <c r="D12" s="2"/>
      <c r="E12" s="2"/>
      <c r="F12" s="2"/>
      <c r="G12" s="2"/>
      <c r="H12" s="2"/>
      <c r="I12" s="2"/>
      <c r="J12" s="2"/>
      <c r="K12" s="2"/>
      <c r="L12" s="2"/>
      <c r="M12" s="2"/>
      <c r="N12" s="8"/>
    </row>
    <row r="13" spans="1:14" ht="14.25">
      <c r="A13" s="7"/>
      <c r="B13" s="2"/>
      <c r="C13" s="2"/>
      <c r="D13" s="2"/>
      <c r="E13" s="2"/>
      <c r="F13" s="2"/>
      <c r="G13" s="2"/>
      <c r="H13" s="2"/>
      <c r="I13" s="2"/>
      <c r="J13" s="2"/>
      <c r="K13" s="2"/>
      <c r="L13" s="2"/>
      <c r="M13" s="2"/>
      <c r="N13" s="8"/>
    </row>
    <row r="14" spans="1:14" ht="14.25">
      <c r="A14" s="7"/>
      <c r="B14" s="2"/>
      <c r="C14" s="2"/>
      <c r="D14" s="2"/>
      <c r="E14" s="2"/>
      <c r="F14" s="2"/>
      <c r="G14" s="2"/>
      <c r="H14" s="2"/>
      <c r="I14" s="2"/>
      <c r="J14" s="2"/>
      <c r="K14" s="2"/>
      <c r="L14" s="2"/>
      <c r="M14" s="2"/>
      <c r="N14" s="8"/>
    </row>
    <row r="15" spans="1:14" ht="14.25">
      <c r="A15" s="7"/>
      <c r="B15" s="2"/>
      <c r="C15" s="2"/>
      <c r="D15" s="2"/>
      <c r="E15" s="2"/>
      <c r="F15" s="2"/>
      <c r="G15" s="2"/>
      <c r="H15" s="2"/>
      <c r="I15" s="2"/>
      <c r="J15" s="2"/>
      <c r="K15" s="2"/>
      <c r="L15" s="2"/>
      <c r="M15" s="2"/>
      <c r="N15" s="8"/>
    </row>
    <row r="16" spans="1:14" ht="14.25">
      <c r="A16" s="7"/>
      <c r="B16" s="2"/>
      <c r="C16" s="2"/>
      <c r="D16" s="2"/>
      <c r="E16" s="2"/>
      <c r="F16" s="2"/>
      <c r="G16" s="2"/>
      <c r="H16" s="2"/>
      <c r="I16" s="2"/>
      <c r="J16" s="2"/>
      <c r="K16" s="2"/>
      <c r="L16" s="2"/>
      <c r="M16" s="2"/>
      <c r="N16" s="8"/>
    </row>
    <row r="17" spans="1:14" ht="14.25">
      <c r="A17" s="7"/>
      <c r="B17" s="2"/>
      <c r="C17" s="2"/>
      <c r="D17" s="2"/>
      <c r="E17" s="2"/>
      <c r="F17" s="2"/>
      <c r="G17" s="2"/>
      <c r="H17" s="2"/>
      <c r="I17" s="2"/>
      <c r="J17" s="2"/>
      <c r="K17" s="2"/>
      <c r="L17" s="2"/>
      <c r="M17" s="2"/>
      <c r="N17" s="8"/>
    </row>
    <row r="18" spans="1:14" ht="14.25">
      <c r="A18" s="7"/>
      <c r="B18" s="2"/>
      <c r="C18" s="2"/>
      <c r="D18" s="2"/>
      <c r="E18" s="2"/>
      <c r="F18" s="2"/>
      <c r="G18" s="2"/>
      <c r="H18" s="2"/>
      <c r="I18" s="2"/>
      <c r="J18" s="2"/>
      <c r="K18" s="2"/>
      <c r="L18" s="2"/>
      <c r="M18" s="2"/>
      <c r="N18" s="8"/>
    </row>
    <row r="19" spans="1:14" ht="14.25">
      <c r="A19" s="7"/>
      <c r="B19" s="2"/>
      <c r="C19" s="2"/>
      <c r="D19" s="2"/>
      <c r="E19" s="2"/>
      <c r="F19" s="2"/>
      <c r="G19" s="2"/>
      <c r="H19" s="2"/>
      <c r="I19" s="2"/>
      <c r="J19" s="2"/>
      <c r="K19" s="2"/>
      <c r="L19" s="2"/>
      <c r="M19" s="2"/>
      <c r="N19" s="8"/>
    </row>
    <row r="20" spans="1:14" ht="14.25">
      <c r="A20" s="7"/>
      <c r="B20" s="2"/>
      <c r="C20" s="2"/>
      <c r="D20" s="2"/>
      <c r="E20" s="2"/>
      <c r="F20" s="2"/>
      <c r="G20" s="2"/>
      <c r="H20" s="2"/>
      <c r="I20" s="2"/>
      <c r="J20" s="2"/>
      <c r="K20" s="2"/>
      <c r="L20" s="2"/>
      <c r="M20" s="2"/>
      <c r="N20" s="8"/>
    </row>
    <row r="21" spans="1:14" ht="14.25">
      <c r="A21" s="7"/>
      <c r="B21" s="2"/>
      <c r="C21" s="2"/>
      <c r="D21" s="2"/>
      <c r="E21" s="2"/>
      <c r="F21" s="2"/>
      <c r="G21" s="2"/>
      <c r="H21" s="2"/>
      <c r="I21" s="2"/>
      <c r="J21" s="2"/>
      <c r="K21" s="2"/>
      <c r="L21" s="2"/>
      <c r="M21" s="2"/>
      <c r="N21" s="8"/>
    </row>
    <row r="22" spans="1:14" ht="14.25">
      <c r="A22" s="7"/>
      <c r="B22" s="2"/>
      <c r="C22" s="2"/>
      <c r="D22" s="2"/>
      <c r="E22" s="2"/>
      <c r="F22" s="2"/>
      <c r="G22" s="2"/>
      <c r="H22" s="2"/>
      <c r="I22" s="2"/>
      <c r="J22" s="2"/>
      <c r="K22" s="2"/>
      <c r="L22" s="2"/>
      <c r="M22" s="2"/>
      <c r="N22" s="8"/>
    </row>
    <row r="23" spans="1:14" ht="14.25">
      <c r="A23" s="7"/>
      <c r="B23" s="2"/>
      <c r="C23" s="2"/>
      <c r="D23" s="2"/>
      <c r="E23" s="2"/>
      <c r="F23" s="2"/>
      <c r="G23" s="2"/>
      <c r="H23" s="2"/>
      <c r="I23" s="2"/>
      <c r="J23" s="2"/>
      <c r="K23" s="2"/>
      <c r="L23" s="2"/>
      <c r="M23" s="2"/>
      <c r="N23" s="8"/>
    </row>
    <row r="24" spans="1:14" ht="14.25">
      <c r="A24" s="7"/>
      <c r="B24" s="2"/>
      <c r="C24" s="2"/>
      <c r="D24" s="2"/>
      <c r="E24" s="2"/>
      <c r="F24" s="2"/>
      <c r="G24" s="2"/>
      <c r="H24" s="2"/>
      <c r="I24" s="2"/>
      <c r="J24" s="2"/>
      <c r="K24" s="2"/>
      <c r="L24" s="2"/>
      <c r="M24" s="2"/>
      <c r="N24" s="8"/>
    </row>
    <row r="25" spans="1:14" ht="14.25">
      <c r="A25" s="7"/>
      <c r="B25" s="2"/>
      <c r="C25" s="2"/>
      <c r="D25" s="2"/>
      <c r="E25" s="2"/>
      <c r="F25" s="2"/>
      <c r="G25" s="2"/>
      <c r="H25" s="2"/>
      <c r="I25" s="2"/>
      <c r="J25" s="2"/>
      <c r="K25" s="2"/>
      <c r="L25" s="2"/>
      <c r="M25" s="2"/>
      <c r="N25" s="8"/>
    </row>
    <row r="26" spans="1:14" ht="14.25">
      <c r="A26" s="7"/>
      <c r="B26" s="2"/>
      <c r="C26" s="2"/>
      <c r="D26" s="2"/>
      <c r="E26" s="2"/>
      <c r="F26" s="2"/>
      <c r="G26" s="2"/>
      <c r="H26" s="2"/>
      <c r="I26" s="2"/>
      <c r="J26" s="2"/>
      <c r="K26" s="2"/>
      <c r="L26" s="2"/>
      <c r="M26" s="2"/>
      <c r="N26" s="8"/>
    </row>
    <row r="27" spans="1:14" ht="14.25">
      <c r="A27" s="7"/>
      <c r="B27" s="2"/>
      <c r="C27" s="2"/>
      <c r="D27" s="2"/>
      <c r="E27" s="2"/>
      <c r="F27" s="2"/>
      <c r="G27" s="2"/>
      <c r="H27" s="2"/>
      <c r="I27" s="2"/>
      <c r="J27" s="2"/>
      <c r="K27" s="2"/>
      <c r="L27" s="2"/>
      <c r="M27" s="2"/>
      <c r="N27" s="8"/>
    </row>
    <row r="28" spans="1:14" ht="14.25">
      <c r="A28" s="7"/>
      <c r="B28" s="2"/>
      <c r="C28" s="2"/>
      <c r="D28" s="2"/>
      <c r="E28" s="2"/>
      <c r="F28" s="2"/>
      <c r="G28" s="2"/>
      <c r="H28" s="2"/>
      <c r="I28" s="2"/>
      <c r="J28" s="2"/>
      <c r="K28" s="2"/>
      <c r="L28" s="2"/>
      <c r="M28" s="2"/>
      <c r="N28" s="8"/>
    </row>
    <row r="29" spans="1:14" ht="14.25">
      <c r="A29" s="7"/>
      <c r="B29" s="2"/>
      <c r="C29" s="2"/>
      <c r="D29" s="2"/>
      <c r="E29" s="2"/>
      <c r="F29" s="2"/>
      <c r="G29" s="2"/>
      <c r="H29" s="2"/>
      <c r="I29" s="2"/>
      <c r="J29" s="2"/>
      <c r="K29" s="2"/>
      <c r="L29" s="2"/>
      <c r="M29" s="2"/>
      <c r="N29" s="8"/>
    </row>
    <row r="30" spans="1:14" ht="14.25">
      <c r="A30" s="7"/>
      <c r="B30" s="2"/>
      <c r="C30" s="2"/>
      <c r="D30" s="2"/>
      <c r="E30" s="2"/>
      <c r="F30" s="2"/>
      <c r="G30" s="2"/>
      <c r="H30" s="2"/>
      <c r="I30" s="2"/>
      <c r="J30" s="2"/>
      <c r="K30" s="2"/>
      <c r="L30" s="2"/>
      <c r="M30" s="2"/>
      <c r="N30" s="8"/>
    </row>
    <row r="31" spans="1:14" ht="14.25">
      <c r="A31" s="7"/>
      <c r="B31" s="2"/>
      <c r="C31" s="2"/>
      <c r="D31" s="2"/>
      <c r="E31" s="2"/>
      <c r="F31" s="2"/>
      <c r="G31" s="2"/>
      <c r="H31" s="2"/>
      <c r="I31" s="2"/>
      <c r="J31" s="2"/>
      <c r="K31" s="2"/>
      <c r="L31" s="2"/>
      <c r="M31" s="2"/>
      <c r="N31" s="8"/>
    </row>
    <row r="32" spans="1:14" ht="14.25">
      <c r="A32" s="18"/>
      <c r="B32" s="19"/>
      <c r="C32" s="19"/>
      <c r="D32" s="19"/>
      <c r="E32" s="19"/>
      <c r="F32" s="19"/>
      <c r="G32" s="19"/>
      <c r="H32" s="19"/>
      <c r="I32" s="19"/>
      <c r="J32" s="19"/>
      <c r="K32" s="19"/>
      <c r="L32" s="19"/>
      <c r="M32" s="19"/>
      <c r="N32" s="20"/>
    </row>
  </sheetData>
  <sheetProtection password="9108" sheet="1" objects="1" scenarios="1" pivotTables="0"/>
  <mergeCells count="1">
    <mergeCell ref="A2:N2"/>
  </mergeCells>
  <printOptions/>
  <pageMargins left="0.24" right="0.26" top="0.9791666666666666" bottom="0.75" header="0.3" footer="0.3"/>
  <pageSetup horizontalDpi="600" verticalDpi="600" orientation="landscape" r:id="rId3"/>
  <headerFooter>
    <oddHeader>&amp;C&amp;"-,Bold"&amp;14Summary Table Report&amp;R&amp;G
</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2012-04-20T16:49:55Z</cp:lastPrinted>
  <dcterms:created xsi:type="dcterms:W3CDTF">2011-08-24T13:50:16Z</dcterms:created>
  <dcterms:modified xsi:type="dcterms:W3CDTF">2017-11-16T19:56:17Z</dcterms:modified>
  <cp:category/>
  <cp:version/>
  <cp:contentType/>
  <cp:contentStatus/>
</cp:coreProperties>
</file>