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Override PartName="/xl/pivotTables/pivotTable4.xml" ContentType="application/vnd.openxmlformats-officedocument.spreadsheetml.pivotTable+xml"/>
  <Override PartName="/xl/pivotTables/pivotTable3.xml" ContentType="application/vnd.openxmlformats-officedocument.spreadsheetml.pivotTable+xml"/>
  <Override PartName="/xl/pivotTables/pivotTable2.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840" yWindow="6420" windowWidth="14400" windowHeight="1800" activeTab="0"/>
  </bookViews>
  <sheets>
    <sheet name="Disclaimer" sheetId="1" r:id="rId1"/>
    <sheet name="Overview" sheetId="2" r:id="rId2"/>
    <sheet name="Table 1" sheetId="3" r:id="rId3"/>
    <sheet name="Table 2" sheetId="4" r:id="rId4"/>
    <sheet name="Table 3" sheetId="5" r:id="rId5"/>
    <sheet name="Table 4" sheetId="6" r:id="rId6"/>
    <sheet name="Appendix A" sheetId="7" r:id="rId7"/>
    <sheet name="Appendix B" sheetId="8" r:id="rId8"/>
  </sheets>
  <definedNames/>
  <calcPr fullCalcOnLoad="1"/>
  <pivotCaches>
    <pivotCache cacheId="4" r:id="rId9"/>
  </pivotCaches>
</workbook>
</file>

<file path=xl/sharedStrings.xml><?xml version="1.0" encoding="utf-8"?>
<sst xmlns="http://schemas.openxmlformats.org/spreadsheetml/2006/main" count="182" uniqueCount="63">
  <si>
    <t xml:space="preserve"> Under 65</t>
  </si>
  <si>
    <t xml:space="preserve">S0088 </t>
  </si>
  <si>
    <t>IMATINIB 100 MG</t>
  </si>
  <si>
    <t xml:space="preserve">S0187 </t>
  </si>
  <si>
    <t>TAMOXIFEN CITRATE ORAL 10 MG</t>
  </si>
  <si>
    <t xml:space="preserve">J8561 </t>
  </si>
  <si>
    <t>EVEROLIMUS ORAL 0.25 MG</t>
  </si>
  <si>
    <t xml:space="preserve">J8565 </t>
  </si>
  <si>
    <t>GEFITINIB ORAL 250 MG</t>
  </si>
  <si>
    <t xml:space="preserve"> 65+</t>
  </si>
  <si>
    <t>Procedure Name</t>
  </si>
  <si>
    <t>Data</t>
  </si>
  <si>
    <t>HCPCS Code</t>
  </si>
  <si>
    <t>Description</t>
  </si>
  <si>
    <t>Note: Selecting procedure here will update table below. Select only one procedure.</t>
  </si>
  <si>
    <t>Note: Selecting care setting here will update table below. Select only one procedure.</t>
  </si>
  <si>
    <t>---</t>
  </si>
  <si>
    <t>Year</t>
  </si>
  <si>
    <t>Enrollment</t>
  </si>
  <si>
    <t>Overview</t>
  </si>
  <si>
    <t>Query Description</t>
  </si>
  <si>
    <t>Notes:</t>
  </si>
  <si>
    <t>Internal MSOC Tracking Number</t>
  </si>
  <si>
    <t>MSY4_STR046</t>
  </si>
  <si>
    <t>Disclaimer</t>
  </si>
  <si>
    <t>For Patients and Consumers</t>
  </si>
  <si>
    <t>·         The information contained on this website is provided as part of FDA's commitment to place knowledge acquired from the Mini-Sentinel pilot in the public domain as soon as possible. </t>
  </si>
  <si>
    <t>·         Much of the content on this site is technical and intended for use by scientists in various areas of expertise. </t>
  </si>
  <si>
    <t>·         The fact that FDA requests and receives data on a particular product through Mini-Sentinel does not necessarily mean there is a safety issue with the product.</t>
  </si>
  <si>
    <t>·         FDA may access the data available through Mini-Sentinel for a variety of reasons beyond assessing potential safety risks for a specific product. Some examples include determining a rate or count of an identified health outcome of interest, examining medical product use, or seeking to better understand the capabilities of the Sentinel pilot.</t>
  </si>
  <si>
    <t>·         When evaluating a potential safety issue, FDA scientists consider the data obtained through Mini-Sentinel with information from various other data sources, such as adverse event reports, published study results, and clinical trials, to help make the most informed decisions possible.</t>
  </si>
  <si>
    <r>
      <t xml:space="preserve">·         FDA communicates its interpretation of Mini-Sentinel activities through existing channels, such as FDA's </t>
    </r>
    <r>
      <rPr>
        <b/>
        <sz val="11"/>
        <rFont val="Calibri"/>
        <family val="2"/>
      </rPr>
      <t>press announcements</t>
    </r>
    <r>
      <rPr>
        <b/>
        <sz val="11"/>
        <color indexed="8"/>
        <rFont val="Calibri"/>
        <family val="2"/>
      </rPr>
      <t xml:space="preserve">, </t>
    </r>
    <r>
      <rPr>
        <b/>
        <sz val="11"/>
        <rFont val="Calibri"/>
        <family val="2"/>
      </rPr>
      <t>MedWatch Alerts</t>
    </r>
    <r>
      <rPr>
        <b/>
        <sz val="11"/>
        <color indexed="8"/>
        <rFont val="Calibri"/>
        <family val="2"/>
      </rPr>
      <t xml:space="preserve">, and </t>
    </r>
    <r>
      <rPr>
        <b/>
        <sz val="11"/>
        <rFont val="Calibri"/>
        <family val="2"/>
      </rPr>
      <t>Drug Safety Communications</t>
    </r>
    <r>
      <rPr>
        <b/>
        <sz val="11"/>
        <color indexed="8"/>
        <rFont val="Calibri"/>
        <family val="2"/>
      </rPr>
      <t>, rather than on this website.</t>
    </r>
  </si>
  <si>
    <t>·         Information from this site should not affect your use of a medical product in any way.  Patients who have questions about the use of a medical product should contact their health care professional.</t>
  </si>
  <si>
    <t>For Industry</t>
  </si>
  <si>
    <t>The information contained on this website is provided as part of FDA's commitment to place knowledge acquired from the Mini-Sentinel pilot in the public domain as soon as possible.  To most effectively interpret results from observational studies, it is important to consider not only the studies that supported a hypothesis, but also the studies that did not. The website serves as a public data repository that archives all the activities on the Mini-Sentinel pilot and provides important context to those seeking to understand the significance of any specific activity. This information is being provided to the public in the interest of transparency and for purposes of demonstrating the extent of use and the various ways FDA is utilizing the Mini-Sentinel System. While the data posted here may contribute to important overall conclusions, FDA relies on other mechanisms for communicating such conclusions to the public.</t>
  </si>
  <si>
    <t>When reviewing this information please be aware that there are times when FDA may access the data available through Mini-Sentinel for a variety of reasons beyond seeking direct access to information that can help assess potential safety risks for a specific product. Some examples include determining a rate or count of an identified health outcome of interest, examining medical product use, exploring the feasibility of future, more detailed analyses within Mini-Sentinel, and seeking to better understand the capabilities of the Mini-Sentinel pilot.</t>
  </si>
  <si>
    <t xml:space="preserve">Data obtained through Mini-Sentinel are intended to complement other types of data and information compiled by FDA scientists, such as adverse event reports, published study results, and clinical trials, which can be combined with Sentinel data and used by FDA to inform regulatory decisions regarding medical product safety. However, data obtained from the Mini-Sentinel System are not necessarily used by FDA to take regulatory actions or to make safety decisions.  Any public health actions taken by FDA regarding products involved in Mini-Sentinel queries and protocols are communicated through existing channels. </t>
  </si>
  <si>
    <t xml:space="preserve">
FDA also wants to emphasize the fact that the Agency may access data and report findings from the Mini-Sentinel System for a number of reasons. Such activity does not necessarily lead to an Agency recommendation regarding the use of the drug. Patients who have questions about the use of an identified medical product should contact their health care professional.</t>
  </si>
  <si>
    <t>Appendix B. Total Enrollment by Year</t>
  </si>
  <si>
    <t>Number of Patients</t>
  </si>
  <si>
    <t>Number of Events</t>
  </si>
  <si>
    <t xml:space="preserve">Total Enrollment  </t>
  </si>
  <si>
    <t>Appendix A. List of Healthcare Common Procedure Coding System (HCPCS) Codes Included in this Request</t>
  </si>
  <si>
    <t>Table 1</t>
  </si>
  <si>
    <t>Number of Patients and Events and Total Enrollment by Year and Age Group in the Outpatient Setting</t>
  </si>
  <si>
    <t>Table 2</t>
  </si>
  <si>
    <t>Prevalence (Number of Patients per 100,000 Enrollees) by Year and Age Group in the Outpatient Setting</t>
  </si>
  <si>
    <t>Table 3</t>
  </si>
  <si>
    <t>Events per Patient by Year and Age Group in the Outpatient Setting</t>
  </si>
  <si>
    <t>Table 4</t>
  </si>
  <si>
    <t>Number of Patients by Year and Age Group in the Outpatient Setting</t>
  </si>
  <si>
    <t>Appendix A</t>
  </si>
  <si>
    <t>List of Healthcare Common Procedure Coding System (HCPCS) Codes Included in this Request</t>
  </si>
  <si>
    <t>Appendix B</t>
  </si>
  <si>
    <t>Total Enrollment by Year</t>
  </si>
  <si>
    <t xml:space="preserve">Counts of members cannot be aggregated across years or procedure codes. Doing so will result in double-counting of members. For example, members with a specific procedure in 2007 may also have the same procedure in 2008. Adding those years would double-count that person. Also, a member with procedure X in 2007 may also have had procedure Y in 2007. Adding across those twp procedure codes would double-count that person. </t>
  </si>
  <si>
    <t>Age Group (Years)</t>
  </si>
  <si>
    <t>This report describes counts and prevalence of four molecularly targeted anti-cancer therapy procedure codes (see Appendix A for codes queried) in the Mini-Sentinel Distributed Database (MSDD). These results were generated using the Mini-Sentinel Distributed Query Tool. The query was run against the HCPCS Summary Table and distributed on May 10, 2013 to 17 Data Partners; this report includes information from 17 Data Partners. Queries were run in the outpatient setting. 
                                                                                                                                                                                                Please review the notes below.</t>
  </si>
  <si>
    <t xml:space="preserve">Query request for occurrence of Healthcare Common Procedure Coding System (HCPCS) codes for imatinib 100mg, tamoxifen citrate oral 10mg, everolimus oral 0.25mg, and  gefitinib oral 250mg. </t>
  </si>
  <si>
    <t xml:space="preserve">When interpreting changes in raw counts of patients over time, it is important to understand the way in which the MSDD population is constructed. For example, one large Data Partner has data beginning in 2004, while a second large Data Partner has data beginning in 2007 and third in 2008. Increases in the raw numbers of diagnosis/procedure patients or drug product users in these years are likely due to the introduction of these Data Partners. Thus, year-to-year changes should not be interpreted as trends in diagnoses, procedures, or drug products.
A second important consideration is that the MSDD population is continually changing throughout the Mini-Sentinel pilot project. Therefore, a query conducted in July 2011 will investigate a different MSDD population than a query conducted in July 2012.
                                                                                                                                                                                                              Please refer to the Sentinel Distributed Query Tool Summary Table documentation and Investigator Manual (https://www.sentinelinitiative.org/sentinel/routine-querying-tools/summary-table-queries) for more details. If you are using a web page screen reader and are unable to access this document, please contact the Sentinel Operations Center for assistance at info@sentinelsystem.org                                                                        </t>
  </si>
  <si>
    <t>Sum of Prevalence</t>
  </si>
  <si>
    <t>Total</t>
  </si>
  <si>
    <t>Sum of Events per Patient</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</si>
</sst>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46">
    <font>
      <sz val="11"/>
      <color theme="1"/>
      <name val="Calibri"/>
      <family val="2"/>
    </font>
    <font>
      <sz val="11"/>
      <color indexed="8"/>
      <name val="Calibri"/>
      <family val="2"/>
    </font>
    <font>
      <b/>
      <u val="single"/>
      <sz val="11"/>
      <name val="Calibri"/>
      <family val="2"/>
    </font>
    <font>
      <b/>
      <sz val="11"/>
      <color indexed="8"/>
      <name val="Calibri"/>
      <family val="2"/>
    </font>
    <font>
      <b/>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11"/>
      <name val="Calibri"/>
      <family val="2"/>
    </font>
    <font>
      <b/>
      <sz val="14"/>
      <color indexed="8"/>
      <name val="Calibri"/>
      <family val="2"/>
    </font>
    <font>
      <b/>
      <sz val="12"/>
      <color indexed="8"/>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1"/>
      <color theme="1"/>
      <name val="Calibri"/>
      <family val="2"/>
    </font>
    <font>
      <b/>
      <sz val="14"/>
      <color theme="1"/>
      <name val="Calibri"/>
      <family val="2"/>
    </font>
    <font>
      <b/>
      <sz val="12"/>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color indexed="8"/>
      </bottom>
    </border>
    <border>
      <left style="thin"/>
      <right>
        <color indexed="63"/>
      </right>
      <top>
        <color indexed="63"/>
      </top>
      <bottom>
        <color indexed="63"/>
      </bottom>
    </border>
    <border>
      <left style="thin"/>
      <right>
        <color indexed="63"/>
      </right>
      <top>
        <color indexed="63"/>
      </top>
      <bottom style="thin">
        <color indexed="8"/>
      </bottom>
    </border>
    <border>
      <left>
        <color indexed="63"/>
      </left>
      <right style="thin"/>
      <top>
        <color indexed="63"/>
      </top>
      <bottom>
        <color indexed="63"/>
      </bottom>
    </border>
    <border>
      <left>
        <color indexed="63"/>
      </left>
      <right style="thin"/>
      <top>
        <color indexed="63"/>
      </top>
      <bottom style="thin">
        <color indexed="8"/>
      </bottom>
    </border>
    <border>
      <left style="thin"/>
      <right style="thin"/>
      <top style="thin"/>
      <bottom style="thin"/>
    </border>
    <border>
      <left style="thin">
        <color indexed="8"/>
      </left>
      <right style="thin"/>
      <top style="thin"/>
      <bottom style="thin"/>
    </border>
    <border>
      <left>
        <color indexed="63"/>
      </left>
      <right style="thin"/>
      <top>
        <color indexed="63"/>
      </top>
      <bottom style="thin"/>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medium"/>
    </border>
    <border>
      <left style="thin">
        <color rgb="FF999999"/>
      </left>
      <right>
        <color indexed="63"/>
      </right>
      <top style="thin">
        <color rgb="FF999999"/>
      </top>
      <bottom>
        <color indexed="63"/>
      </bottom>
    </border>
    <border>
      <left style="thin"/>
      <right>
        <color indexed="63"/>
      </right>
      <top style="thin">
        <color rgb="FF999999"/>
      </top>
      <bottom>
        <color indexed="63"/>
      </bottom>
    </border>
    <border>
      <left>
        <color indexed="63"/>
      </left>
      <right style="thin">
        <color rgb="FF999999"/>
      </right>
      <top style="thin">
        <color rgb="FF999999"/>
      </top>
      <bottom>
        <color indexed="63"/>
      </bottom>
    </border>
    <border>
      <left style="thin">
        <color rgb="FF999999"/>
      </left>
      <right>
        <color indexed="63"/>
      </right>
      <top>
        <color indexed="63"/>
      </top>
      <bottom>
        <color indexed="63"/>
      </bottom>
    </border>
    <border>
      <left style="thin">
        <color rgb="FF999999"/>
      </left>
      <right>
        <color indexed="63"/>
      </right>
      <top>
        <color indexed="63"/>
      </top>
      <bottom style="thin">
        <color rgb="FF999999"/>
      </bottom>
    </border>
    <border>
      <left>
        <color indexed="63"/>
      </left>
      <right>
        <color indexed="63"/>
      </right>
      <top style="thin">
        <color rgb="FF999999"/>
      </top>
      <bottom>
        <color indexed="63"/>
      </bottom>
    </border>
    <border>
      <left>
        <color indexed="63"/>
      </left>
      <right style="thin">
        <color rgb="FF999999"/>
      </right>
      <top>
        <color indexed="63"/>
      </top>
      <bottom>
        <color indexed="63"/>
      </bottom>
    </border>
    <border>
      <left>
        <color indexed="63"/>
      </left>
      <right>
        <color indexed="63"/>
      </right>
      <top>
        <color indexed="63"/>
      </top>
      <bottom style="thin">
        <color rgb="FF999999"/>
      </bottom>
    </border>
    <border>
      <left>
        <color indexed="63"/>
      </left>
      <right style="thin">
        <color rgb="FF999999"/>
      </right>
      <top>
        <color indexed="63"/>
      </top>
      <bottom style="thin">
        <color rgb="FF999999"/>
      </bottom>
    </border>
    <border>
      <left style="thin"/>
      <right style="thin">
        <color rgb="FF999999"/>
      </right>
      <top style="thin">
        <color rgb="FF999999"/>
      </top>
      <bottom>
        <color indexed="63"/>
      </bottom>
    </border>
    <border>
      <left style="thin"/>
      <right style="thin"/>
      <top style="thin">
        <color rgb="FF999999"/>
      </top>
      <bottom style="thin">
        <color rgb="FF999999"/>
      </bottom>
    </border>
    <border>
      <left style="thin"/>
      <right style="thin"/>
      <top style="thin">
        <color rgb="FF999999"/>
      </top>
      <bottom>
        <color indexed="63"/>
      </bottom>
    </border>
    <border>
      <left style="thin">
        <color rgb="FF999999"/>
      </left>
      <right>
        <color indexed="63"/>
      </right>
      <top style="thin">
        <color indexed="9"/>
      </top>
      <bottom>
        <color indexed="63"/>
      </bottom>
    </border>
    <border>
      <left style="thin">
        <color rgb="FF999999"/>
      </left>
      <right>
        <color indexed="63"/>
      </right>
      <top style="thin">
        <color indexed="9"/>
      </top>
      <bottom style="thin">
        <color rgb="FF999999"/>
      </bottom>
    </border>
    <border>
      <left style="thin">
        <color rgb="FF999999"/>
      </left>
      <right style="thin">
        <color rgb="FF999999"/>
      </right>
      <top style="thin">
        <color rgb="FF999999"/>
      </top>
      <bottom>
        <color indexed="63"/>
      </bottom>
    </border>
    <border>
      <left style="thin">
        <color rgb="FF999999"/>
      </left>
      <right style="thin">
        <color rgb="FF999999"/>
      </right>
      <top>
        <color indexed="63"/>
      </top>
      <bottom>
        <color indexed="63"/>
      </bottom>
    </border>
    <border>
      <left style="thin">
        <color rgb="FF999999"/>
      </left>
      <right style="thin">
        <color rgb="FF999999"/>
      </right>
      <top>
        <color indexed="63"/>
      </top>
      <bottom style="thin">
        <color rgb="FF999999"/>
      </bottom>
    </border>
    <border>
      <left style="thin"/>
      <right>
        <color indexed="63"/>
      </right>
      <top style="medium">
        <color indexed="8"/>
      </top>
      <bottom style="thin"/>
    </border>
    <border>
      <left>
        <color indexed="63"/>
      </left>
      <right>
        <color indexed="63"/>
      </right>
      <top style="medium">
        <color indexed="8"/>
      </top>
      <bottom style="thin"/>
    </border>
    <border>
      <left>
        <color indexed="63"/>
      </left>
      <right style="thin"/>
      <top style="medium">
        <color indexed="8"/>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medium"/>
      <bottom style="thin"/>
    </border>
    <border>
      <left>
        <color indexed="63"/>
      </left>
      <right style="thin"/>
      <top style="medium"/>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114">
    <xf numFmtId="0" fontId="0" fillId="0" borderId="0" xfId="0" applyFont="1" applyAlignment="1">
      <alignment/>
    </xf>
    <xf numFmtId="3" fontId="0" fillId="0" borderId="0" xfId="0" applyNumberFormat="1" applyAlignment="1">
      <alignment/>
    </xf>
    <xf numFmtId="3" fontId="0" fillId="0" borderId="10" xfId="0" applyNumberFormat="1" applyBorder="1" applyAlignment="1">
      <alignment/>
    </xf>
    <xf numFmtId="0" fontId="0" fillId="0" borderId="0" xfId="0" applyAlignment="1">
      <alignment wrapText="1"/>
    </xf>
    <xf numFmtId="0" fontId="0" fillId="0" borderId="11" xfId="0" applyBorder="1" applyAlignment="1">
      <alignment/>
    </xf>
    <xf numFmtId="0" fontId="0" fillId="0" borderId="0" xfId="0" applyBorder="1" applyAlignment="1">
      <alignment/>
    </xf>
    <xf numFmtId="3" fontId="0" fillId="0" borderId="0" xfId="0" applyNumberFormat="1" applyBorder="1" applyAlignment="1">
      <alignment/>
    </xf>
    <xf numFmtId="0" fontId="0" fillId="0" borderId="12" xfId="0" applyBorder="1" applyAlignment="1">
      <alignment/>
    </xf>
    <xf numFmtId="0" fontId="0" fillId="0" borderId="10" xfId="0" applyBorder="1" applyAlignment="1">
      <alignment/>
    </xf>
    <xf numFmtId="3" fontId="0" fillId="0" borderId="13" xfId="0" applyNumberFormat="1" applyBorder="1" applyAlignment="1">
      <alignment/>
    </xf>
    <xf numFmtId="3" fontId="0" fillId="0" borderId="14" xfId="0" applyNumberFormat="1" applyBorder="1" applyAlignment="1">
      <alignment/>
    </xf>
    <xf numFmtId="164" fontId="0" fillId="0" borderId="0" xfId="0" applyNumberFormat="1" applyAlignment="1">
      <alignment/>
    </xf>
    <xf numFmtId="2" fontId="0" fillId="0" borderId="0" xfId="0" applyNumberFormat="1" applyAlignment="1">
      <alignment/>
    </xf>
    <xf numFmtId="0" fontId="0" fillId="0" borderId="13" xfId="0" applyBorder="1" applyAlignment="1">
      <alignment/>
    </xf>
    <xf numFmtId="0" fontId="0" fillId="0" borderId="15" xfId="0" applyBorder="1" applyAlignment="1">
      <alignment wrapText="1"/>
    </xf>
    <xf numFmtId="2" fontId="0" fillId="0" borderId="13" xfId="0" applyNumberFormat="1" applyBorder="1" applyAlignment="1">
      <alignment/>
    </xf>
    <xf numFmtId="1" fontId="0" fillId="0" borderId="11" xfId="0" applyNumberFormat="1" applyBorder="1" applyAlignment="1">
      <alignment/>
    </xf>
    <xf numFmtId="0" fontId="0" fillId="0" borderId="16" xfId="0" applyBorder="1" applyAlignment="1">
      <alignment wrapText="1"/>
    </xf>
    <xf numFmtId="164" fontId="0" fillId="0" borderId="14" xfId="0" applyNumberFormat="1" applyBorder="1" applyAlignment="1">
      <alignment/>
    </xf>
    <xf numFmtId="0" fontId="0" fillId="0" borderId="0" xfId="0" applyAlignment="1">
      <alignment horizontal="center"/>
    </xf>
    <xf numFmtId="0" fontId="41" fillId="0" borderId="11" xfId="0" applyFont="1" applyBorder="1" applyAlignment="1">
      <alignment wrapText="1"/>
    </xf>
    <xf numFmtId="0" fontId="41" fillId="0" borderId="13" xfId="0" applyFont="1" applyBorder="1" applyAlignment="1">
      <alignment horizontal="center" wrapText="1"/>
    </xf>
    <xf numFmtId="0" fontId="41" fillId="0" borderId="17" xfId="0" applyFont="1" applyBorder="1" applyAlignment="1">
      <alignment horizontal="center" wrapText="1"/>
    </xf>
    <xf numFmtId="0" fontId="41" fillId="0" borderId="18" xfId="0" applyFont="1" applyBorder="1" applyAlignment="1">
      <alignment horizontal="center" wrapText="1"/>
    </xf>
    <xf numFmtId="0" fontId="0" fillId="0" borderId="19" xfId="0" applyBorder="1" applyAlignment="1">
      <alignment horizontal="right"/>
    </xf>
    <xf numFmtId="0" fontId="0" fillId="0" borderId="20" xfId="0" applyBorder="1" applyAlignment="1">
      <alignment horizontal="right"/>
    </xf>
    <xf numFmtId="0" fontId="0" fillId="0" borderId="21" xfId="0" applyBorder="1" applyAlignment="1">
      <alignment horizontal="right"/>
    </xf>
    <xf numFmtId="3" fontId="0" fillId="0" borderId="13" xfId="0" applyNumberFormat="1" applyBorder="1" applyAlignment="1">
      <alignment horizontal="right"/>
    </xf>
    <xf numFmtId="3" fontId="0" fillId="0" borderId="17" xfId="0" applyNumberFormat="1" applyBorder="1" applyAlignment="1">
      <alignment horizontal="right"/>
    </xf>
    <xf numFmtId="0" fontId="0" fillId="0" borderId="15" xfId="0" applyFill="1" applyBorder="1" applyAlignment="1">
      <alignment wrapText="1"/>
    </xf>
    <xf numFmtId="0" fontId="0" fillId="0" borderId="0" xfId="0" applyFill="1" applyAlignment="1">
      <alignment/>
    </xf>
    <xf numFmtId="0" fontId="43" fillId="0" borderId="15" xfId="0" applyFont="1" applyFill="1" applyBorder="1" applyAlignment="1">
      <alignment horizontal="left" vertical="top" wrapText="1"/>
    </xf>
    <xf numFmtId="0" fontId="0" fillId="0" borderId="15" xfId="0" applyFill="1" applyBorder="1" applyAlignment="1">
      <alignment horizontal="left" vertical="top" wrapText="1"/>
    </xf>
    <xf numFmtId="0" fontId="0" fillId="0" borderId="0" xfId="0" applyFill="1" applyAlignment="1">
      <alignment wrapText="1"/>
    </xf>
    <xf numFmtId="0" fontId="0" fillId="0" borderId="19" xfId="0" applyFill="1" applyBorder="1" applyAlignment="1">
      <alignment horizontal="left" vertical="top" wrapText="1"/>
    </xf>
    <xf numFmtId="0" fontId="0" fillId="0" borderId="21" xfId="0" applyFill="1" applyBorder="1" applyAlignment="1">
      <alignment horizontal="left" vertical="top" wrapText="1"/>
    </xf>
    <xf numFmtId="0" fontId="2" fillId="0" borderId="15" xfId="52" applyFont="1" applyFill="1" applyBorder="1" applyAlignment="1" applyProtection="1">
      <alignment horizontal="left" vertical="top" wrapText="1"/>
      <protection/>
    </xf>
    <xf numFmtId="0" fontId="2" fillId="0" borderId="19" xfId="52" applyFont="1" applyFill="1" applyBorder="1" applyAlignment="1" applyProtection="1">
      <alignment horizontal="left" vertical="top"/>
      <protection/>
    </xf>
    <xf numFmtId="0" fontId="2" fillId="0" borderId="20" xfId="52" applyFont="1" applyFill="1" applyBorder="1" applyAlignment="1" applyProtection="1">
      <alignment horizontal="left" vertical="top"/>
      <protection/>
    </xf>
    <xf numFmtId="0" fontId="4" fillId="0" borderId="18" xfId="0" applyFont="1" applyBorder="1" applyAlignment="1">
      <alignment/>
    </xf>
    <xf numFmtId="0" fontId="22" fillId="0" borderId="11" xfId="0" applyFont="1" applyBorder="1" applyAlignment="1">
      <alignment/>
    </xf>
    <xf numFmtId="0" fontId="22" fillId="0" borderId="18" xfId="0" applyFont="1" applyBorder="1" applyAlignment="1">
      <alignment/>
    </xf>
    <xf numFmtId="0" fontId="4" fillId="0" borderId="17" xfId="0" applyFont="1" applyBorder="1" applyAlignment="1">
      <alignment/>
    </xf>
    <xf numFmtId="0" fontId="22" fillId="0" borderId="13" xfId="0" applyFont="1" applyBorder="1" applyAlignment="1">
      <alignment/>
    </xf>
    <xf numFmtId="0" fontId="22" fillId="0" borderId="17" xfId="0" applyFont="1" applyBorder="1" applyAlignment="1">
      <alignment/>
    </xf>
    <xf numFmtId="0" fontId="0" fillId="0" borderId="22" xfId="0" applyBorder="1" applyAlignment="1">
      <alignment/>
    </xf>
    <xf numFmtId="0" fontId="44" fillId="0" borderId="0" xfId="0" applyFont="1" applyAlignment="1">
      <alignment wrapText="1"/>
    </xf>
    <xf numFmtId="0" fontId="0" fillId="0" borderId="0" xfId="0" applyFont="1" applyAlignment="1">
      <alignment wrapText="1"/>
    </xf>
    <xf numFmtId="0" fontId="45" fillId="0" borderId="0" xfId="0" applyFont="1" applyAlignment="1">
      <alignment wrapText="1"/>
    </xf>
    <xf numFmtId="0" fontId="0" fillId="0" borderId="0" xfId="0" applyAlignment="1">
      <alignment horizontal="left" vertical="top" wrapText="1"/>
    </xf>
    <xf numFmtId="0" fontId="0" fillId="0" borderId="0" xfId="0" applyFont="1" applyAlignment="1">
      <alignment horizontal="left" vertical="top" wrapText="1"/>
    </xf>
    <xf numFmtId="0" fontId="41" fillId="0" borderId="0" xfId="0" applyFont="1" applyAlignment="1">
      <alignment horizontal="left" vertical="top" wrapText="1"/>
    </xf>
    <xf numFmtId="0" fontId="41" fillId="0" borderId="0" xfId="0" applyFont="1" applyAlignment="1">
      <alignment horizontal="left" wrapText="1"/>
    </xf>
    <xf numFmtId="0" fontId="0" fillId="0" borderId="0" xfId="0" applyFont="1" applyAlignment="1">
      <alignment horizontal="left" wrapText="1"/>
    </xf>
    <xf numFmtId="0" fontId="45" fillId="0" borderId="0" xfId="0" applyFont="1" applyAlignment="1">
      <alignment vertical="top" wrapText="1"/>
    </xf>
    <xf numFmtId="0" fontId="0" fillId="0" borderId="0" xfId="0" applyAlignment="1">
      <alignment vertical="top" wrapText="1"/>
    </xf>
    <xf numFmtId="0" fontId="0" fillId="0" borderId="0" xfId="0" applyFont="1" applyAlignment="1">
      <alignment vertical="top" wrapText="1"/>
    </xf>
    <xf numFmtId="0" fontId="0" fillId="0" borderId="23" xfId="0" applyBorder="1" applyAlignment="1">
      <alignment/>
    </xf>
    <xf numFmtId="0" fontId="0" fillId="0" borderId="24" xfId="0" applyBorder="1" applyAlignment="1">
      <alignment/>
    </xf>
    <xf numFmtId="0" fontId="0" fillId="0" borderId="23"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3" fontId="0" fillId="0" borderId="23" xfId="0" applyNumberFormat="1" applyBorder="1" applyAlignment="1">
      <alignment/>
    </xf>
    <xf numFmtId="3" fontId="0" fillId="0" borderId="28" xfId="0" applyNumberFormat="1" applyBorder="1" applyAlignment="1">
      <alignment/>
    </xf>
    <xf numFmtId="3" fontId="0" fillId="0" borderId="25" xfId="0" applyNumberFormat="1" applyBorder="1" applyAlignment="1">
      <alignment/>
    </xf>
    <xf numFmtId="3" fontId="0" fillId="0" borderId="26" xfId="0" applyNumberFormat="1" applyBorder="1" applyAlignment="1">
      <alignment/>
    </xf>
    <xf numFmtId="3" fontId="0" fillId="0" borderId="29" xfId="0" applyNumberFormat="1" applyBorder="1" applyAlignment="1">
      <alignment/>
    </xf>
    <xf numFmtId="3" fontId="0" fillId="0" borderId="27" xfId="0" applyNumberFormat="1" applyBorder="1" applyAlignment="1">
      <alignment/>
    </xf>
    <xf numFmtId="3" fontId="0" fillId="0" borderId="30" xfId="0" applyNumberFormat="1" applyBorder="1" applyAlignment="1">
      <alignment/>
    </xf>
    <xf numFmtId="3" fontId="0" fillId="0" borderId="31" xfId="0" applyNumberFormat="1" applyBorder="1" applyAlignment="1">
      <alignment/>
    </xf>
    <xf numFmtId="3" fontId="0" fillId="0" borderId="23" xfId="0" applyNumberFormat="1" applyBorder="1" applyAlignment="1">
      <alignment/>
    </xf>
    <xf numFmtId="3" fontId="0" fillId="0" borderId="24" xfId="0" applyNumberFormat="1" applyBorder="1" applyAlignment="1">
      <alignment/>
    </xf>
    <xf numFmtId="3" fontId="0" fillId="0" borderId="32" xfId="0" applyNumberFormat="1" applyBorder="1" applyAlignment="1">
      <alignment/>
    </xf>
    <xf numFmtId="0" fontId="0" fillId="0" borderId="23" xfId="0" applyBorder="1" applyAlignment="1">
      <alignment wrapText="1"/>
    </xf>
    <xf numFmtId="3" fontId="0" fillId="0" borderId="23" xfId="0" applyNumberFormat="1" applyBorder="1" applyAlignment="1">
      <alignment wrapText="1"/>
    </xf>
    <xf numFmtId="3" fontId="0" fillId="0" borderId="28" xfId="0" applyNumberFormat="1" applyBorder="1" applyAlignment="1">
      <alignment wrapText="1"/>
    </xf>
    <xf numFmtId="3" fontId="0" fillId="0" borderId="25" xfId="0" applyNumberFormat="1" applyBorder="1" applyAlignment="1">
      <alignment wrapText="1"/>
    </xf>
    <xf numFmtId="0" fontId="0" fillId="0" borderId="33" xfId="0" applyBorder="1" applyAlignment="1">
      <alignment/>
    </xf>
    <xf numFmtId="0" fontId="0" fillId="0" borderId="33" xfId="0" applyBorder="1" applyAlignment="1">
      <alignment/>
    </xf>
    <xf numFmtId="2" fontId="0" fillId="0" borderId="34" xfId="0" applyNumberFormat="1" applyBorder="1" applyAlignment="1">
      <alignment/>
    </xf>
    <xf numFmtId="0" fontId="0" fillId="0" borderId="33" xfId="0" applyBorder="1" applyAlignment="1">
      <alignment wrapText="1"/>
    </xf>
    <xf numFmtId="0" fontId="0" fillId="0" borderId="33" xfId="0" applyBorder="1" applyAlignment="1">
      <alignment wrapText="1"/>
    </xf>
    <xf numFmtId="0" fontId="0" fillId="0" borderId="23" xfId="0" applyBorder="1" applyAlignment="1">
      <alignment wrapText="1"/>
    </xf>
    <xf numFmtId="0" fontId="0" fillId="0" borderId="26" xfId="0" applyBorder="1" applyAlignment="1">
      <alignment wrapText="1"/>
    </xf>
    <xf numFmtId="0" fontId="0" fillId="0" borderId="27" xfId="0" applyBorder="1" applyAlignment="1">
      <alignment wrapText="1"/>
    </xf>
    <xf numFmtId="0" fontId="0" fillId="0" borderId="15" xfId="0" applyBorder="1" applyAlignment="1">
      <alignment vertical="top" wrapText="1"/>
    </xf>
    <xf numFmtId="0" fontId="44" fillId="0" borderId="15" xfId="0" applyFont="1" applyFill="1" applyBorder="1" applyAlignment="1">
      <alignment vertical="top" wrapText="1"/>
    </xf>
    <xf numFmtId="0" fontId="0" fillId="0" borderId="15" xfId="0" applyBorder="1" applyAlignment="1">
      <alignment wrapText="1"/>
    </xf>
    <xf numFmtId="0" fontId="0" fillId="0" borderId="35" xfId="0" applyBorder="1" applyAlignment="1">
      <alignment/>
    </xf>
    <xf numFmtId="0" fontId="0" fillId="0" borderId="36" xfId="0" applyBorder="1" applyAlignment="1">
      <alignment/>
    </xf>
    <xf numFmtId="0" fontId="0" fillId="0" borderId="24" xfId="0" applyBorder="1" applyAlignment="1">
      <alignment wrapText="1"/>
    </xf>
    <xf numFmtId="0" fontId="0" fillId="0" borderId="34" xfId="0" applyBorder="1" applyAlignment="1">
      <alignment wrapText="1"/>
    </xf>
    <xf numFmtId="0" fontId="0" fillId="0" borderId="37" xfId="0" applyBorder="1" applyAlignment="1">
      <alignment/>
    </xf>
    <xf numFmtId="2" fontId="0" fillId="0" borderId="37" xfId="0" applyNumberFormat="1" applyBorder="1" applyAlignment="1">
      <alignment/>
    </xf>
    <xf numFmtId="2" fontId="0" fillId="0" borderId="38" xfId="0" applyNumberFormat="1" applyBorder="1" applyAlignment="1">
      <alignment/>
    </xf>
    <xf numFmtId="2" fontId="0" fillId="0" borderId="39" xfId="0" applyNumberFormat="1" applyBorder="1" applyAlignment="1">
      <alignment/>
    </xf>
    <xf numFmtId="0" fontId="0" fillId="0" borderId="24" xfId="0" applyBorder="1" applyAlignment="1">
      <alignment wrapText="1"/>
    </xf>
    <xf numFmtId="0" fontId="0" fillId="0" borderId="35" xfId="0" applyBorder="1" applyAlignment="1">
      <alignment wrapText="1"/>
    </xf>
    <xf numFmtId="0" fontId="0" fillId="0" borderId="36" xfId="0" applyBorder="1" applyAlignment="1">
      <alignment wrapText="1"/>
    </xf>
    <xf numFmtId="164" fontId="0" fillId="0" borderId="37" xfId="0" applyNumberFormat="1" applyBorder="1" applyAlignment="1">
      <alignment wrapText="1"/>
    </xf>
    <xf numFmtId="0" fontId="0" fillId="0" borderId="37" xfId="0" applyBorder="1" applyAlignment="1">
      <alignment wrapText="1"/>
    </xf>
    <xf numFmtId="164" fontId="0" fillId="0" borderId="38" xfId="0" applyNumberFormat="1" applyBorder="1" applyAlignment="1">
      <alignment wrapText="1"/>
    </xf>
    <xf numFmtId="164" fontId="0" fillId="0" borderId="39" xfId="0" applyNumberFormat="1" applyBorder="1" applyAlignment="1">
      <alignment wrapText="1"/>
    </xf>
    <xf numFmtId="0" fontId="41" fillId="0" borderId="40" xfId="0" applyFont="1" applyBorder="1" applyAlignment="1">
      <alignment wrapText="1"/>
    </xf>
    <xf numFmtId="0" fontId="41" fillId="0" borderId="41" xfId="0" applyFont="1" applyBorder="1" applyAlignment="1">
      <alignment wrapText="1"/>
    </xf>
    <xf numFmtId="0" fontId="41" fillId="0" borderId="42" xfId="0" applyFont="1" applyBorder="1" applyAlignment="1">
      <alignment wrapText="1"/>
    </xf>
    <xf numFmtId="0" fontId="0" fillId="0" borderId="43" xfId="0" applyBorder="1" applyAlignment="1">
      <alignment wrapText="1"/>
    </xf>
    <xf numFmtId="0" fontId="0" fillId="0" borderId="44" xfId="0" applyBorder="1" applyAlignment="1">
      <alignment wrapText="1"/>
    </xf>
    <xf numFmtId="0" fontId="0" fillId="0" borderId="45" xfId="0" applyBorder="1" applyAlignment="1">
      <alignment wrapText="1"/>
    </xf>
    <xf numFmtId="0" fontId="41" fillId="0" borderId="18" xfId="0" applyFont="1" applyBorder="1" applyAlignment="1">
      <alignment wrapText="1"/>
    </xf>
    <xf numFmtId="0" fontId="0" fillId="0" borderId="17" xfId="0" applyBorder="1" applyAlignment="1">
      <alignment wrapText="1"/>
    </xf>
    <xf numFmtId="0" fontId="41" fillId="0" borderId="46" xfId="0" applyFont="1" applyBorder="1" applyAlignment="1">
      <alignment wrapText="1"/>
    </xf>
    <xf numFmtId="0" fontId="41" fillId="0" borderId="47" xfId="0" applyFont="1" applyBorder="1" applyAlignment="1">
      <alignment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7">
    <dxf>
      <numFmt numFmtId="3" formatCode="#,##0"/>
      <border/>
    </dxf>
    <dxf>
      <alignment wrapText="1" readingOrder="0"/>
      <border/>
    </dxf>
    <dxf>
      <border>
        <left style="thin"/>
      </border>
    </dxf>
    <dxf>
      <border>
        <right style="thin"/>
      </border>
    </dxf>
    <dxf>
      <numFmt numFmtId="2" formatCode="0.00"/>
      <border/>
    </dxf>
    <dxf>
      <numFmt numFmtId="164" formatCode="0.0"/>
      <border/>
    </dxf>
    <dxf>
      <border>
        <left style="thin"/>
        <right style="thin"/>
        <top style="thin"/>
        <bottom style="thin"/>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pivotCacheDefinition" Target="pivotCache/pivotCacheDefinition1.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7.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8.vml.rels><?xml version="1.0" encoding="utf-8" standalone="yes"?><Relationships xmlns="http://schemas.openxmlformats.org/package/2006/relationships"><Relationship Id="rId1" Type="http://schemas.openxmlformats.org/officeDocument/2006/relationships/image" Target="../media/image1.png" /></Relationships>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cacheFields count="16">
    <cacheField name="Data Partner ID">
      <sharedItems containsSemiMixedTypes="0" containsString="0" containsMixedTypes="0" containsNumber="1" containsInteger="1" count="17">
        <n v="1"/>
        <n v="2"/>
        <n v="3"/>
        <n v="5"/>
        <n v="6"/>
        <n v="7"/>
        <n v="8"/>
        <n v="9"/>
        <n v="11"/>
        <n v="12"/>
        <n v="13"/>
        <n v="14"/>
        <n v="15"/>
        <n v="20"/>
        <n v="30"/>
        <n v="33"/>
        <n v="41"/>
      </sharedItems>
    </cacheField>
    <cacheField name="Period">
      <sharedItems containsSemiMixedTypes="0" containsString="0" containsMixedTypes="0" containsNumber="1" containsInteger="1" count="13">
        <n v="2000"/>
        <n v="2001"/>
        <n v="2002"/>
        <n v="2003"/>
        <n v="2004"/>
        <n v="2005"/>
        <n v="2006"/>
        <n v="2007"/>
        <n v="2008"/>
        <n v="2009"/>
        <n v="2010"/>
        <n v="2011"/>
        <n v="2012"/>
      </sharedItems>
    </cacheField>
    <cacheField name="Sex">
      <sharedItems containsMixedTypes="0" count="1">
        <s v="All"/>
      </sharedItems>
    </cacheField>
    <cacheField name="Age Group">
      <sharedItems containsMixedTypes="0" count="2">
        <s v=" Under 65"/>
        <s v=" 65+"/>
      </sharedItems>
    </cacheField>
    <cacheField name="Setting">
      <sharedItems containsMixedTypes="0" count="1">
        <s v="AV"/>
      </sharedItems>
    </cacheField>
    <cacheField name="Procedure Code">
      <sharedItems containsMixedTypes="0" count="4">
        <s v="S0088 "/>
        <s v="S0187 "/>
        <s v="J8561 "/>
        <s v="J8565 "/>
      </sharedItems>
    </cacheField>
    <cacheField name="Procedure Name">
      <sharedItems containsMixedTypes="0" count="4">
        <s v="IMATINIB 100 MG"/>
        <s v="TAMOXIFEN CITRATE ORAL 10 MG"/>
        <s v="EVEROLIMUS ORAL 0.25 MG"/>
        <s v="GEFITINIB ORAL 250 MG"/>
      </sharedItems>
    </cacheField>
    <cacheField name="Events">
      <sharedItems containsSemiMixedTypes="0" containsString="0" containsMixedTypes="0" containsNumber="1" containsInteger="1" count="20">
        <n v="0"/>
        <n v="1"/>
        <n v="23"/>
        <n v="8"/>
        <n v="14"/>
        <n v="5"/>
        <n v="4"/>
        <n v="6"/>
        <n v="3"/>
        <n v="24"/>
        <n v="27"/>
        <n v="2"/>
        <n v="42"/>
        <n v="16"/>
        <n v="7"/>
        <n v="9"/>
        <n v="19"/>
        <n v="10"/>
        <n v="28"/>
        <n v="12"/>
      </sharedItems>
    </cacheField>
    <cacheField name="Patients">
      <sharedItems containsSemiMixedTypes="0" containsString="0" containsMixedTypes="0" containsNumber="1" containsInteger="1" count="13">
        <n v="0"/>
        <n v="1"/>
        <n v="4"/>
        <n v="3"/>
        <n v="5"/>
        <n v="7"/>
        <n v="8"/>
        <n v="14"/>
        <n v="2"/>
        <n v="9"/>
        <n v="18"/>
        <n v="6"/>
        <n v="27"/>
      </sharedItems>
    </cacheField>
    <cacheField name="Total Enrollment ">
      <sharedItems containsSemiMixedTypes="0" containsString="0" containsMixedTypes="0" containsNumber="1" containsInteger="1"/>
    </cacheField>
    <cacheField name="Days Covered">
      <sharedItems containsSemiMixedTypes="0" containsString="0" containsMixedTypes="0" containsNumber="1" containsInteger="1"/>
    </cacheField>
    <cacheField name="Prevalence Rate (Users per 1000 enrollees)">
      <sharedItems containsSemiMixedTypes="0" containsString="0" containsMixedTypes="0" containsNumber="1" containsInteger="1" count="1">
        <n v="0"/>
      </sharedItems>
    </cacheField>
    <cacheField name="Event Rate (Events per 1000 enrollees)">
      <sharedItems containsSemiMixedTypes="0" containsString="0" containsMixedTypes="0" containsNumber="1" count="2">
        <n v="0"/>
        <n v="0.1"/>
      </sharedItems>
    </cacheField>
    <cacheField name="Events Per member">
      <sharedItems containsSemiMixedTypes="0" containsString="0" containsMixedTypes="0" containsNumber="1" count="20">
        <n v="0"/>
        <n v="1"/>
        <n v="5.8"/>
        <n v="2"/>
        <n v="3.5"/>
        <n v="5"/>
        <n v="1.3"/>
        <n v="1.2"/>
        <n v="3"/>
        <n v="4.8"/>
        <n v="3.9"/>
        <n v="1.8"/>
        <n v="6"/>
        <n v="1.1"/>
        <n v="1.5"/>
        <n v="7"/>
        <n v="2.3"/>
        <n v="1.4"/>
        <n v="4"/>
        <n v="12"/>
      </sharedItems>
    </cacheField>
    <cacheField name="Prevalence" formula="Patients/'Total Enrollment '*100000" databaseField="0"/>
    <cacheField name="Events per Patient" formula="Events/Patients" databaseField="0"/>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3.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4.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7" cacheId="4" applyNumberFormats="0" applyBorderFormats="0" applyFontFormats="0" applyPatternFormats="0" applyAlignmentFormats="0" applyWidthHeightFormats="0" dataCaption="Data" errorCaption="---" showError="1" showMissing="1" enableDrill="0" preserveFormatting="1" rowGrandTotals="0" colGrandTotals="0" itemPrintTitles="1" compactData="0" updatedVersion="2" indent="0" showMemberPropertyTips="1">
  <location ref="A6:E33" firstHeaderRow="1" firstDataRow="2" firstDataCol="2" rowPageCount="1" colPageCount="1"/>
  <pivotFields count="16">
    <pivotField compact="0" outline="0" subtotalTop="0" showAll="0"/>
    <pivotField axis="axisRow" compact="0" outline="0" subtotalTop="0" showAll="0" name="Year" defaultSubtotal="0">
      <items count="13">
        <item x="0"/>
        <item x="1"/>
        <item x="2"/>
        <item x="3"/>
        <item x="4"/>
        <item x="5"/>
        <item x="6"/>
        <item x="7"/>
        <item x="8"/>
        <item x="9"/>
        <item x="10"/>
        <item x="11"/>
        <item x="12"/>
      </items>
    </pivotField>
    <pivotField compact="0" outline="0" subtotalTop="0" showAll="0"/>
    <pivotField axis="axisRow" compact="0" outline="0" subtotalTop="0" showAll="0" name="Age Group (Years)" defaultSubtotal="0">
      <items count="2">
        <item x="0"/>
        <item x="1"/>
      </items>
    </pivotField>
    <pivotField compact="0" outline="0" subtotalTop="0" showAll="0"/>
    <pivotField compact="0" outline="0" subtotalTop="0" showAll="0"/>
    <pivotField axis="axisPage" compact="0" outline="0" subtotalTop="0" showAll="0">
      <items count="5">
        <item x="2"/>
        <item x="3"/>
        <item x="0"/>
        <item x="1"/>
        <item t="default"/>
      </items>
    </pivotField>
    <pivotField dataField="1" compact="0" outline="0" subtotalTop="0" showAll="0"/>
    <pivotField dataField="1" compact="0" outline="0" subtotalTop="0" showAll="0"/>
    <pivotField dataField="1"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dragToRow="0" dragToCol="0" dragToPage="0" defaultSubtotal="0"/>
    <pivotField compact="0" outline="0" subtotalTop="0" showAll="0" dragToRow="0" dragToCol="0" dragToPage="0" defaultSubtotal="0"/>
  </pivotFields>
  <rowFields count="2">
    <field x="1"/>
    <field x="3"/>
  </rowFields>
  <rowItems count="26">
    <i>
      <x/>
      <x/>
    </i>
    <i r="1">
      <x v="1"/>
    </i>
    <i>
      <x v="1"/>
      <x/>
    </i>
    <i r="1">
      <x v="1"/>
    </i>
    <i>
      <x v="2"/>
      <x/>
    </i>
    <i r="1">
      <x v="1"/>
    </i>
    <i>
      <x v="3"/>
      <x/>
    </i>
    <i r="1">
      <x v="1"/>
    </i>
    <i>
      <x v="4"/>
      <x/>
    </i>
    <i r="1">
      <x v="1"/>
    </i>
    <i>
      <x v="5"/>
      <x/>
    </i>
    <i r="1">
      <x v="1"/>
    </i>
    <i>
      <x v="6"/>
      <x/>
    </i>
    <i r="1">
      <x v="1"/>
    </i>
    <i>
      <x v="7"/>
      <x/>
    </i>
    <i r="1">
      <x v="1"/>
    </i>
    <i>
      <x v="8"/>
      <x/>
    </i>
    <i r="1">
      <x v="1"/>
    </i>
    <i>
      <x v="9"/>
      <x/>
    </i>
    <i r="1">
      <x v="1"/>
    </i>
    <i>
      <x v="10"/>
      <x/>
    </i>
    <i r="1">
      <x v="1"/>
    </i>
    <i>
      <x v="11"/>
      <x/>
    </i>
    <i r="1">
      <x v="1"/>
    </i>
    <i>
      <x v="12"/>
      <x/>
    </i>
    <i r="1">
      <x v="1"/>
    </i>
  </rowItems>
  <colFields count="1">
    <field x="-2"/>
  </colFields>
  <colItems count="3">
    <i>
      <x/>
    </i>
    <i i="1">
      <x v="1"/>
    </i>
    <i i="2">
      <x v="2"/>
    </i>
  </colItems>
  <pageFields count="1">
    <pageField fld="6" item="0" hier="0"/>
  </pageFields>
  <dataFields count="3">
    <dataField name="Number of Patients" fld="8" baseField="0" baseItem="0"/>
    <dataField name="Number of Events" fld="7" baseField="0" baseItem="0"/>
    <dataField name="Total Enrollment  " fld="9" baseField="0" baseItem="0"/>
  </dataFields>
  <formats count="11">
    <format dxfId="0">
      <pivotArea outline="0" fieldPosition="0"/>
    </format>
    <format dxfId="0">
      <pivotArea outline="0" fieldPosition="0" axis="axisCol" dataOnly="0" field="-2" labelOnly="1" type="button"/>
    </format>
    <format dxfId="0">
      <pivotArea outline="0" fieldPosition="0" dataOnly="0" labelOnly="1" type="topRight"/>
    </format>
    <format dxfId="0">
      <pivotArea outline="0" fieldPosition="0" dataOnly="0" labelOnly="1">
        <references count="1">
          <reference field="4294967294" count="3">
            <x v="0"/>
            <x v="1"/>
            <x v="2"/>
          </reference>
        </references>
      </pivotArea>
    </format>
    <format dxfId="1">
      <pivotArea outline="0" fieldPosition="0" axis="axisRow" dataOnly="0" field="1" labelOnly="1" type="button"/>
    </format>
    <format dxfId="1">
      <pivotArea outline="0" fieldPosition="1" axis="axisRow" dataOnly="0" field="3" labelOnly="1" type="button"/>
    </format>
    <format dxfId="1">
      <pivotArea outline="0" fieldPosition="0" dataOnly="0" labelOnly="1">
        <references count="1">
          <reference field="4294967294" count="3">
            <x v="0"/>
            <x v="1"/>
            <x v="2"/>
          </reference>
        </references>
      </pivotArea>
    </format>
    <format dxfId="2">
      <pivotArea outline="0" fieldPosition="0" axis="axisPage" dataOnly="0" field="6" labelOnly="1" type="button"/>
    </format>
    <format dxfId="2">
      <pivotArea outline="0" fieldPosition="0" dataOnly="0" labelOnly="1">
        <references count="1">
          <reference field="6" count="1">
            <x v="0"/>
          </reference>
        </references>
      </pivotArea>
    </format>
    <format dxfId="3">
      <pivotArea outline="0" fieldPosition="0" axis="axisPage" dataOnly="0" field="6" labelOnly="1" type="button"/>
    </format>
    <format dxfId="3">
      <pivotArea outline="0" fieldPosition="0" dataOnly="0" labelOnly="1">
        <references count="1">
          <reference field="6" count="1">
            <x v="0"/>
          </reference>
        </references>
      </pivotArea>
    </format>
  </formats>
  <pivotTableStyleInfo showRowHeaders="1" showColHeaders="1" showRowStripes="0" showColStripes="0" showLastColumn="1"/>
</pivotTableDefinition>
</file>

<file path=xl/pivotTables/pivotTable2.xml><?xml version="1.0" encoding="utf-8"?>
<pivotTableDefinition xmlns="http://schemas.openxmlformats.org/spreadsheetml/2006/main" name="PivotTable7" cacheId="4" applyNumberFormats="0" applyBorderFormats="0" applyFontFormats="0" applyPatternFormats="0" applyAlignmentFormats="0" applyWidthHeightFormats="0" dataCaption="Data" errorCaption="---" showError="1" showMissing="1" enableDrill="0" preserveFormatting="1" rowGrandTotals="0" colGrandTotals="0" itemPrintTitles="1" compactData="0" updatedVersion="2" indent="0" showMemberPropertyTips="1">
  <location ref="A6:C20" firstHeaderRow="1" firstDataRow="2" firstDataCol="1" rowPageCount="1" colPageCount="1"/>
  <pivotFields count="16">
    <pivotField compact="0" outline="0" subtotalTop="0" showAll="0"/>
    <pivotField axis="axisRow" compact="0" outline="0" subtotalTop="0" showAll="0" name="Year" defaultSubtotal="0">
      <items count="13">
        <item x="0"/>
        <item x="1"/>
        <item x="2"/>
        <item x="3"/>
        <item x="4"/>
        <item x="5"/>
        <item x="6"/>
        <item x="7"/>
        <item x="8"/>
        <item x="9"/>
        <item x="10"/>
        <item x="11"/>
        <item x="12"/>
      </items>
    </pivotField>
    <pivotField compact="0" outline="0" subtotalTop="0" showAll="0"/>
    <pivotField axis="axisCol" compact="0" outline="0" subtotalTop="0" showAll="0" name="Age Group (Years)" defaultSubtotal="0">
      <items count="2">
        <item x="0"/>
        <item x="1"/>
      </items>
    </pivotField>
    <pivotField compact="0" outline="0" subtotalTop="0" showAll="0"/>
    <pivotField compact="0" outline="0" subtotalTop="0" showAll="0"/>
    <pivotField axis="axisPage" compact="0" outline="0" subtotalTop="0" showAll="0">
      <items count="5">
        <item x="2"/>
        <item x="3"/>
        <item x="0"/>
        <item x="1"/>
        <item t="default"/>
      </items>
    </pivotField>
    <pivotField compact="0" outline="0" subtotalTop="0" showAll="0"/>
    <pivotField dataField="1"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dragToRow="0" dragToCol="0" dragToPage="0" defaultSubtotal="0"/>
    <pivotField compact="0" outline="0" subtotalTop="0" showAll="0" dragToRow="0" dragToCol="0" dragToPage="0" defaultSubtotal="0"/>
  </pivotFields>
  <rowFields count="1">
    <field x="1"/>
  </rowFields>
  <rowItems count="13">
    <i>
      <x/>
    </i>
    <i>
      <x v="1"/>
    </i>
    <i>
      <x v="2"/>
    </i>
    <i>
      <x v="3"/>
    </i>
    <i>
      <x v="4"/>
    </i>
    <i>
      <x v="5"/>
    </i>
    <i>
      <x v="6"/>
    </i>
    <i>
      <x v="7"/>
    </i>
    <i>
      <x v="8"/>
    </i>
    <i>
      <x v="9"/>
    </i>
    <i>
      <x v="10"/>
    </i>
    <i>
      <x v="11"/>
    </i>
    <i>
      <x v="12"/>
    </i>
  </rowItems>
  <colFields count="1">
    <field x="3"/>
  </colFields>
  <colItems count="2">
    <i>
      <x/>
    </i>
    <i>
      <x v="1"/>
    </i>
  </colItems>
  <pageFields count="1">
    <pageField fld="6" item="0" hier="0"/>
  </pageFields>
  <dataFields count="1">
    <dataField name="Number of Patients" fld="8" baseField="0" baseItem="0"/>
  </dataFields>
  <formats count="12">
    <format dxfId="0">
      <pivotArea outline="0" fieldPosition="0"/>
    </format>
    <format dxfId="0">
      <pivotArea outline="0" fieldPosition="0" axis="axisValues" dataOnly="0" field="-2" labelOnly="1" type="button"/>
    </format>
    <format dxfId="0">
      <pivotArea outline="0" fieldPosition="0" dataOnly="0" labelOnly="1" type="topRight"/>
    </format>
    <format dxfId="0">
      <pivotArea outline="0" fieldPosition="0" dataOnly="0" labelOnly="1">
        <references count="1">
          <reference field="4294967294" count="1">
            <x v="0"/>
          </reference>
        </references>
      </pivotArea>
    </format>
    <format dxfId="1">
      <pivotArea outline="0" fieldPosition="0" axis="axisRow" dataOnly="0" field="1" labelOnly="1" type="button"/>
    </format>
    <format dxfId="1">
      <pivotArea outline="0" fieldPosition="0" axis="axisCol" dataOnly="0" field="3" labelOnly="1" type="button"/>
    </format>
    <format dxfId="1">
      <pivotArea outline="0" fieldPosition="0" dataOnly="0" labelOnly="1">
        <references count="1">
          <reference field="4294967294" count="1">
            <x v="0"/>
          </reference>
        </references>
      </pivotArea>
    </format>
    <format dxfId="2">
      <pivotArea outline="0" fieldPosition="0" axis="axisPage" dataOnly="0" field="6" labelOnly="1" type="button"/>
    </format>
    <format dxfId="2">
      <pivotArea outline="0" fieldPosition="0" dataOnly="0" labelOnly="1">
        <references count="1">
          <reference field="6" count="1">
            <x v="0"/>
          </reference>
        </references>
      </pivotArea>
    </format>
    <format dxfId="3">
      <pivotArea outline="0" fieldPosition="0" dataOnly="0" labelOnly="1">
        <references count="1">
          <reference field="6" count="1">
            <x v="0"/>
          </reference>
        </references>
      </pivotArea>
    </format>
    <format dxfId="3">
      <pivotArea outline="0" fieldPosition="0" axis="axisPage" dataOnly="0" field="6" labelOnly="1" type="button"/>
    </format>
    <format dxfId="3">
      <pivotArea outline="0" fieldPosition="0" dataOnly="0" labelOnly="1">
        <references count="1">
          <reference field="6" count="1">
            <x v="3"/>
          </reference>
        </references>
      </pivotArea>
    </format>
  </formats>
  <pivotTableStyleInfo showRowHeaders="1" showColHeaders="1" showRowStripes="0" showColStripes="0" showLastColumn="1"/>
</pivotTableDefinition>
</file>

<file path=xl/pivotTables/pivotTable3.xml><?xml version="1.0" encoding="utf-8"?>
<pivotTableDefinition xmlns="http://schemas.openxmlformats.org/spreadsheetml/2006/main" name="PivotTable3" cacheId="4" applyNumberFormats="0" applyBorderFormats="0" applyFontFormats="0" applyPatternFormats="0" applyAlignmentFormats="0" applyWidthHeightFormats="0" dataCaption="Data" errorCaption="---" showError="1" showMissing="1" enableDrill="0" preserveFormatting="1" rowGrandTotals="0" colGrandTotals="0" itemPrintTitles="1" compactData="0" updatedVersion="2" indent="0" showMemberPropertyTips="1">
  <location ref="A6:C33" firstHeaderRow="2" firstDataRow="2" firstDataCol="2" rowPageCount="1" colPageCount="1"/>
  <pivotFields count="16">
    <pivotField compact="0" outline="0" subtotalTop="0" showAll="0"/>
    <pivotField axis="axisRow" compact="0" outline="0" subtotalTop="0" showAll="0" name="Year" defaultSubtotal="0">
      <items count="13">
        <item x="0"/>
        <item x="1"/>
        <item x="2"/>
        <item x="3"/>
        <item x="4"/>
        <item x="5"/>
        <item x="6"/>
        <item x="7"/>
        <item x="8"/>
        <item x="9"/>
        <item x="10"/>
        <item x="11"/>
        <item x="12"/>
      </items>
    </pivotField>
    <pivotField compact="0" outline="0" subtotalTop="0" showAll="0"/>
    <pivotField axis="axisRow" compact="0" outline="0" subtotalTop="0" showAll="0" name="Age Group (Years)" defaultSubtotal="0">
      <items count="2">
        <item x="1"/>
        <item x="0"/>
      </items>
    </pivotField>
    <pivotField compact="0" outline="0" subtotalTop="0" showAll="0"/>
    <pivotField compact="0" outline="0" subtotalTop="0" showAll="0"/>
    <pivotField axis="axisPage" compact="0" outline="0" subtotalTop="0" showAll="0">
      <items count="5">
        <item x="2"/>
        <item x="3"/>
        <item x="0"/>
        <item x="1"/>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dragToRow="0" dragToCol="0" dragToPage="0"/>
    <pivotField compact="0" outline="0" subtotalTop="0" showAll="0" dragToRow="0" dragToCol="0" dragToPage="0" defaultSubtotal="0"/>
  </pivotFields>
  <rowFields count="2">
    <field x="1"/>
    <field x="3"/>
  </rowFields>
  <rowItems count="26">
    <i>
      <x/>
      <x/>
    </i>
    <i r="1">
      <x v="1"/>
    </i>
    <i>
      <x v="1"/>
      <x/>
    </i>
    <i r="1">
      <x v="1"/>
    </i>
    <i>
      <x v="2"/>
      <x/>
    </i>
    <i r="1">
      <x v="1"/>
    </i>
    <i>
      <x v="3"/>
      <x/>
    </i>
    <i r="1">
      <x v="1"/>
    </i>
    <i>
      <x v="4"/>
      <x/>
    </i>
    <i r="1">
      <x v="1"/>
    </i>
    <i>
      <x v="5"/>
      <x/>
    </i>
    <i r="1">
      <x v="1"/>
    </i>
    <i>
      <x v="6"/>
      <x/>
    </i>
    <i r="1">
      <x v="1"/>
    </i>
    <i>
      <x v="7"/>
      <x/>
    </i>
    <i r="1">
      <x v="1"/>
    </i>
    <i>
      <x v="8"/>
      <x/>
    </i>
    <i r="1">
      <x v="1"/>
    </i>
    <i>
      <x v="9"/>
      <x/>
    </i>
    <i r="1">
      <x v="1"/>
    </i>
    <i>
      <x v="10"/>
      <x/>
    </i>
    <i r="1">
      <x v="1"/>
    </i>
    <i>
      <x v="11"/>
      <x/>
    </i>
    <i r="1">
      <x v="1"/>
    </i>
    <i>
      <x v="12"/>
      <x/>
    </i>
    <i r="1">
      <x v="1"/>
    </i>
  </rowItems>
  <colItems count="1">
    <i/>
  </colItems>
  <pageFields count="1">
    <pageField fld="6" item="2" hier="0"/>
  </pageFields>
  <dataFields count="1">
    <dataField name="Sum of Prevalence" fld="14" baseField="0" baseItem="0"/>
  </dataFields>
  <formats count="11">
    <format dxfId="4">
      <pivotArea outline="0" fieldPosition="0"/>
    </format>
    <format dxfId="4">
      <pivotArea outline="0" fieldPosition="0" dataOnly="0" labelOnly="1" type="topRight"/>
    </format>
    <format dxfId="1">
      <pivotArea outline="0" fieldPosition="0" dataOnly="0" labelOnly="1" type="origin"/>
    </format>
    <format dxfId="3">
      <pivotArea outline="0" fieldPosition="0" axis="axisPage" dataOnly="0" field="6" labelOnly="1" type="button"/>
    </format>
    <format dxfId="3">
      <pivotArea outline="0" fieldPosition="0" dataOnly="0" labelOnly="1">
        <references count="1">
          <reference field="6" count="0"/>
        </references>
      </pivotArea>
    </format>
    <format dxfId="3">
      <pivotArea outline="0" fieldPosition="0" dataOnly="0" labelOnly="1" type="origin"/>
    </format>
    <format dxfId="3">
      <pivotArea outline="0" fieldPosition="0" dataOnly="0" labelOnly="1" type="topRight"/>
    </format>
    <format dxfId="2">
      <pivotArea outline="0" fieldPosition="0" axis="axisPage" dataOnly="0" field="6" labelOnly="1" type="button"/>
    </format>
    <format dxfId="2">
      <pivotArea outline="0" fieldPosition="0" dataOnly="0" labelOnly="1">
        <references count="1">
          <reference field="6" count="0"/>
        </references>
      </pivotArea>
    </format>
    <format dxfId="2">
      <pivotArea outline="0" fieldPosition="0" dataOnly="0" labelOnly="1" type="origin"/>
    </format>
    <format dxfId="2">
      <pivotArea outline="0" fieldPosition="0" dataOnly="0" labelOnly="1" type="topRight"/>
    </format>
  </formats>
  <pivotTableStyleInfo showRowHeaders="1" showColHeaders="1" showRowStripes="0" showColStripes="0" showLastColumn="1"/>
</pivotTableDefinition>
</file>

<file path=xl/pivotTables/pivotTable4.xml><?xml version="1.0" encoding="utf-8"?>
<pivotTableDefinition xmlns="http://schemas.openxmlformats.org/spreadsheetml/2006/main" name="PivotTable4" cacheId="4" applyNumberFormats="0" applyBorderFormats="0" applyFontFormats="0" applyPatternFormats="0" applyAlignmentFormats="0" applyWidthHeightFormats="0" dataCaption="Data" errorCaption="---" showError="1" showMissing="1" enableDrill="0" preserveFormatting="1" rowGrandTotals="0" colGrandTotals="0" itemPrintTitles="1" compactData="0" updatedVersion="2" indent="0" showMemberPropertyTips="1">
  <location ref="A6:C33" firstHeaderRow="2" firstDataRow="2" firstDataCol="2" rowPageCount="1" colPageCount="1"/>
  <pivotFields count="16">
    <pivotField compact="0" outline="0" subtotalTop="0" showAll="0"/>
    <pivotField axis="axisRow" compact="0" outline="0" subtotalTop="0" showAll="0" name="Year" defaultSubtotal="0">
      <items count="13">
        <item x="0"/>
        <item x="1"/>
        <item x="2"/>
        <item x="3"/>
        <item x="4"/>
        <item x="5"/>
        <item x="6"/>
        <item x="7"/>
        <item x="8"/>
        <item x="9"/>
        <item x="10"/>
        <item x="11"/>
        <item x="12"/>
      </items>
    </pivotField>
    <pivotField compact="0" outline="0" subtotalTop="0" showAll="0"/>
    <pivotField axis="axisRow" compact="0" outline="0" subtotalTop="0" showAll="0" name="Age Group (Years)" defaultSubtotal="0">
      <items count="2">
        <item x="1"/>
        <item x="0"/>
      </items>
    </pivotField>
    <pivotField compact="0" outline="0" subtotalTop="0" showAll="0"/>
    <pivotField compact="0" outline="0" subtotalTop="0" showAll="0"/>
    <pivotField axis="axisPage" compact="0" outline="0" subtotalTop="0" showAll="0">
      <items count="5">
        <item x="2"/>
        <item x="3"/>
        <item x="0"/>
        <item x="1"/>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dragToRow="0" dragToCol="0" dragToPage="0" defaultSubtotal="0"/>
    <pivotField dataField="1" compact="0" outline="0" subtotalTop="0" showAll="0" dragToRow="0" dragToCol="0" dragToPage="0"/>
  </pivotFields>
  <rowFields count="2">
    <field x="1"/>
    <field x="3"/>
  </rowFields>
  <rowItems count="26">
    <i>
      <x/>
      <x/>
    </i>
    <i r="1">
      <x v="1"/>
    </i>
    <i>
      <x v="1"/>
      <x/>
    </i>
    <i r="1">
      <x v="1"/>
    </i>
    <i>
      <x v="2"/>
      <x/>
    </i>
    <i r="1">
      <x v="1"/>
    </i>
    <i>
      <x v="3"/>
      <x/>
    </i>
    <i r="1">
      <x v="1"/>
    </i>
    <i>
      <x v="4"/>
      <x/>
    </i>
    <i r="1">
      <x v="1"/>
    </i>
    <i>
      <x v="5"/>
      <x/>
    </i>
    <i r="1">
      <x v="1"/>
    </i>
    <i>
      <x v="6"/>
      <x/>
    </i>
    <i r="1">
      <x v="1"/>
    </i>
    <i>
      <x v="7"/>
      <x/>
    </i>
    <i r="1">
      <x v="1"/>
    </i>
    <i>
      <x v="8"/>
      <x/>
    </i>
    <i r="1">
      <x v="1"/>
    </i>
    <i>
      <x v="9"/>
      <x/>
    </i>
    <i r="1">
      <x v="1"/>
    </i>
    <i>
      <x v="10"/>
      <x/>
    </i>
    <i r="1">
      <x v="1"/>
    </i>
    <i>
      <x v="11"/>
      <x/>
    </i>
    <i r="1">
      <x v="1"/>
    </i>
    <i>
      <x v="12"/>
      <x/>
    </i>
    <i r="1">
      <x v="1"/>
    </i>
  </rowItems>
  <colItems count="1">
    <i/>
  </colItems>
  <pageFields count="1">
    <pageField fld="6" item="0" hier="0"/>
  </pageFields>
  <dataFields count="1">
    <dataField name="Sum of Events per Patient" fld="15" baseField="0" baseItem="0"/>
  </dataFields>
  <formats count="8">
    <format dxfId="5">
      <pivotArea outline="0" fieldPosition="0"/>
    </format>
    <format dxfId="5">
      <pivotArea outline="0" fieldPosition="0" dataOnly="0" labelOnly="1" type="topRight"/>
    </format>
    <format dxfId="2">
      <pivotArea outline="0" fieldPosition="0" axis="axisPage" dataOnly="0" field="6" labelOnly="1" type="button"/>
    </format>
    <format dxfId="2">
      <pivotArea outline="0" fieldPosition="0" dataOnly="0" labelOnly="1">
        <references count="1">
          <reference field="6" count="0"/>
        </references>
      </pivotArea>
    </format>
    <format dxfId="3">
      <pivotArea outline="0" fieldPosition="0" axis="axisPage" dataOnly="0" field="6" labelOnly="1" type="button"/>
    </format>
    <format dxfId="3">
      <pivotArea outline="0" fieldPosition="0" dataOnly="0" labelOnly="1">
        <references count="1">
          <reference field="6" count="0"/>
        </references>
      </pivotArea>
    </format>
    <format dxfId="1">
      <pivotArea outline="0" fieldPosition="0" dataOnly="0" type="all"/>
    </format>
    <format dxfId="6">
      <pivotArea outline="0" fieldPosition="1" axis="axisRow" dataOnly="0" field="3" labelOnly="1" type="button"/>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 Id="rId3" Type="http://schemas.openxmlformats.org/officeDocument/2006/relationships/pivotTable" Target="../pivotTables/pivotTable1.xml"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 Id="rId3" Type="http://schemas.openxmlformats.org/officeDocument/2006/relationships/pivotTable" Target="../pivotTables/pivotTable2.xml"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 Id="rId3" Type="http://schemas.openxmlformats.org/officeDocument/2006/relationships/pivotTable" Target="../pivotTables/pivotTable3.xml"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 Id="rId3" Type="http://schemas.openxmlformats.org/officeDocument/2006/relationships/pivotTable" Target="../pivotTables/pivotTable4.xml"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19"/>
  <sheetViews>
    <sheetView showGridLines="0" tabSelected="1" view="pageLayout" workbookViewId="0" topLeftCell="A1">
      <selection activeCell="A19" sqref="A19"/>
    </sheetView>
  </sheetViews>
  <sheetFormatPr defaultColWidth="9.140625" defaultRowHeight="15"/>
  <cols>
    <col min="1" max="1" width="100.7109375" style="0" customWidth="1"/>
  </cols>
  <sheetData>
    <row r="1" ht="18.75">
      <c r="A1" s="46" t="s">
        <v>24</v>
      </c>
    </row>
    <row r="2" ht="6" customHeight="1">
      <c r="A2" s="47"/>
    </row>
    <row r="3" ht="15.75">
      <c r="A3" s="48" t="s">
        <v>25</v>
      </c>
    </row>
    <row r="4" ht="30">
      <c r="A4" s="49" t="s">
        <v>26</v>
      </c>
    </row>
    <row r="5" ht="15" customHeight="1">
      <c r="A5" s="50" t="s">
        <v>27</v>
      </c>
    </row>
    <row r="6" ht="30">
      <c r="A6" s="51" t="s">
        <v>28</v>
      </c>
    </row>
    <row r="7" ht="60">
      <c r="A7" s="49" t="s">
        <v>29</v>
      </c>
    </row>
    <row r="8" ht="45">
      <c r="A8" s="49" t="s">
        <v>30</v>
      </c>
    </row>
    <row r="9" ht="30">
      <c r="A9" s="52" t="s">
        <v>31</v>
      </c>
    </row>
    <row r="10" ht="30">
      <c r="A10" s="53" t="s">
        <v>32</v>
      </c>
    </row>
    <row r="11" ht="6" customHeight="1">
      <c r="A11" s="47"/>
    </row>
    <row r="12" ht="15.75">
      <c r="A12" s="54" t="s">
        <v>33</v>
      </c>
    </row>
    <row r="13" ht="135">
      <c r="A13" s="55" t="s">
        <v>34</v>
      </c>
    </row>
    <row r="14" ht="9.75" customHeight="1">
      <c r="A14" s="56"/>
    </row>
    <row r="15" ht="75" customHeight="1">
      <c r="A15" s="55" t="s">
        <v>35</v>
      </c>
    </row>
    <row r="16" ht="9.75" customHeight="1">
      <c r="A16" s="56"/>
    </row>
    <row r="17" ht="90">
      <c r="A17" s="55" t="s">
        <v>36</v>
      </c>
    </row>
    <row r="18" ht="9.75" customHeight="1">
      <c r="A18" s="56"/>
    </row>
    <row r="19" ht="75">
      <c r="A19" s="55" t="s">
        <v>37</v>
      </c>
    </row>
  </sheetData>
  <sheetProtection password="9108" sheet="1"/>
  <printOptions/>
  <pageMargins left="0.2" right="0.18" top="0.9166666666666666" bottom="0.65" header="0.3" footer="0.3"/>
  <pageSetup horizontalDpi="600" verticalDpi="600" orientation="portrait" r:id="rId2"/>
  <headerFooter>
    <oddHeader>&amp;C&amp;"-,Bold"&amp;14Summary Table Report&amp;R&amp;G</oddHeader>
    <oddFooter>&amp;LMSY4_STR046</oddFooter>
  </headerFooter>
  <legacyDrawingHF r:id="rId1"/>
</worksheet>
</file>

<file path=xl/worksheets/sheet2.xml><?xml version="1.0" encoding="utf-8"?>
<worksheet xmlns="http://schemas.openxmlformats.org/spreadsheetml/2006/main" xmlns:r="http://schemas.openxmlformats.org/officeDocument/2006/relationships">
  <sheetPr>
    <tabColor rgb="FFFF0000"/>
  </sheetPr>
  <dimension ref="A1:H11"/>
  <sheetViews>
    <sheetView showGridLines="0" view="pageLayout" workbookViewId="0" topLeftCell="A1">
      <selection activeCell="B9" sqref="B9"/>
    </sheetView>
  </sheetViews>
  <sheetFormatPr defaultColWidth="9.140625" defaultRowHeight="15"/>
  <cols>
    <col min="1" max="1" width="16.28125" style="3" bestFit="1" customWidth="1"/>
    <col min="2" max="2" width="83.7109375" style="0" customWidth="1"/>
    <col min="3" max="3" width="4.7109375" style="0" customWidth="1"/>
  </cols>
  <sheetData>
    <row r="1" spans="1:8" ht="45.75" customHeight="1">
      <c r="A1" s="87" t="s">
        <v>19</v>
      </c>
      <c r="B1" s="29" t="s">
        <v>58</v>
      </c>
      <c r="C1" s="30"/>
      <c r="D1" s="30"/>
      <c r="E1" s="30"/>
      <c r="F1" s="30"/>
      <c r="G1" s="30"/>
      <c r="H1" s="30"/>
    </row>
    <row r="2" spans="1:4" ht="120">
      <c r="A2" s="31" t="s">
        <v>20</v>
      </c>
      <c r="B2" s="32" t="s">
        <v>57</v>
      </c>
      <c r="D2" s="30"/>
    </row>
    <row r="3" spans="1:4" ht="16.5" customHeight="1">
      <c r="A3" s="31" t="s">
        <v>43</v>
      </c>
      <c r="B3" s="86" t="s">
        <v>44</v>
      </c>
      <c r="D3" s="30"/>
    </row>
    <row r="4" spans="1:4" ht="15">
      <c r="A4" s="31" t="s">
        <v>45</v>
      </c>
      <c r="B4" s="14" t="s">
        <v>50</v>
      </c>
      <c r="D4" s="30"/>
    </row>
    <row r="5" spans="1:8" s="30" customFormat="1" ht="30">
      <c r="A5" s="31" t="s">
        <v>47</v>
      </c>
      <c r="B5" s="14" t="s">
        <v>46</v>
      </c>
      <c r="D5" s="33"/>
      <c r="E5" s="33"/>
      <c r="F5" s="33"/>
      <c r="G5" s="33"/>
      <c r="H5" s="33"/>
    </row>
    <row r="6" spans="1:8" ht="15">
      <c r="A6" s="31" t="s">
        <v>49</v>
      </c>
      <c r="B6" s="86" t="s">
        <v>48</v>
      </c>
      <c r="D6" s="33"/>
      <c r="E6" s="33"/>
      <c r="F6" s="33"/>
      <c r="G6" s="33"/>
      <c r="H6" s="33"/>
    </row>
    <row r="7" spans="1:2" s="30" customFormat="1" ht="16.5" customHeight="1">
      <c r="A7" s="31" t="s">
        <v>51</v>
      </c>
      <c r="B7" s="14" t="s">
        <v>52</v>
      </c>
    </row>
    <row r="8" spans="1:2" s="30" customFormat="1" ht="15">
      <c r="A8" s="31" t="s">
        <v>53</v>
      </c>
      <c r="B8" s="14" t="s">
        <v>54</v>
      </c>
    </row>
    <row r="9" spans="1:2" s="30" customFormat="1" ht="78.75" customHeight="1">
      <c r="A9" s="37" t="s">
        <v>21</v>
      </c>
      <c r="B9" s="34" t="s">
        <v>55</v>
      </c>
    </row>
    <row r="10" spans="1:2" s="30" customFormat="1" ht="255">
      <c r="A10" s="38"/>
      <c r="B10" s="35" t="s">
        <v>59</v>
      </c>
    </row>
    <row r="11" spans="1:2" ht="30">
      <c r="A11" s="36" t="s">
        <v>22</v>
      </c>
      <c r="B11" s="32" t="s">
        <v>23</v>
      </c>
    </row>
  </sheetData>
  <sheetProtection password="9108" sheet="1"/>
  <printOptions/>
  <pageMargins left="0.2604166666666667" right="0.22916666666666666" top="0.8958333333333334" bottom="0.75" header="0.3" footer="0.3"/>
  <pageSetup horizontalDpi="1200" verticalDpi="1200" orientation="portrait" r:id="rId2"/>
  <headerFooter>
    <oddHeader>&amp;C&amp;"-,Bold"&amp;14Summary Table Report&amp;R&amp;G</oddHeader>
    <oddFooter>&amp;LMSY4_STR046</oddFooter>
  </headerFooter>
  <legacyDrawingHF r:id="rId1"/>
</worksheet>
</file>

<file path=xl/worksheets/sheet3.xml><?xml version="1.0" encoding="utf-8"?>
<worksheet xmlns="http://schemas.openxmlformats.org/spreadsheetml/2006/main" xmlns:r="http://schemas.openxmlformats.org/officeDocument/2006/relationships">
  <sheetPr>
    <tabColor rgb="FFFFC000"/>
  </sheetPr>
  <dimension ref="A2:E33"/>
  <sheetViews>
    <sheetView showGridLines="0" view="pageLayout" workbookViewId="0" topLeftCell="A1">
      <selection activeCell="E18" sqref="E18"/>
    </sheetView>
  </sheetViews>
  <sheetFormatPr defaultColWidth="9.140625" defaultRowHeight="15"/>
  <cols>
    <col min="1" max="1" width="14.8515625" style="0" customWidth="1"/>
    <col min="2" max="2" width="29.140625" style="0" customWidth="1"/>
    <col min="3" max="5" width="15.140625" style="1" customWidth="1"/>
  </cols>
  <sheetData>
    <row r="1" ht="15.75" thickBot="1"/>
    <row r="2" spans="1:5" ht="29.25" customHeight="1">
      <c r="A2" s="104" t="str">
        <f>CONCATENATE("Table 1. Number of ",B4," Patients and Events and Total Enrollment by Year and Age Group in the Outpatient Setting")</f>
        <v>Table 1. Number of EVEROLIMUS ORAL 0.25 MG Patients and Events and Total Enrollment by Year and Age Group in the Outpatient Setting</v>
      </c>
      <c r="B2" s="105"/>
      <c r="C2" s="105"/>
      <c r="D2" s="105"/>
      <c r="E2" s="106"/>
    </row>
    <row r="3" spans="1:5" ht="15">
      <c r="A3" s="4"/>
      <c r="B3" s="5"/>
      <c r="C3" s="6"/>
      <c r="D3" s="6"/>
      <c r="E3" s="9"/>
    </row>
    <row r="4" spans="1:5" ht="30.75" customHeight="1">
      <c r="A4" s="78" t="s">
        <v>10</v>
      </c>
      <c r="B4" s="79" t="s">
        <v>6</v>
      </c>
      <c r="C4" s="107" t="s">
        <v>14</v>
      </c>
      <c r="D4" s="108"/>
      <c r="E4" s="109"/>
    </row>
    <row r="5" spans="1:5" ht="15">
      <c r="A5" s="7"/>
      <c r="B5" s="8"/>
      <c r="C5" s="2"/>
      <c r="D5" s="2"/>
      <c r="E5" s="10"/>
    </row>
    <row r="6" spans="1:5" ht="15">
      <c r="A6" s="57"/>
      <c r="B6" s="58"/>
      <c r="C6" s="71" t="s">
        <v>11</v>
      </c>
      <c r="D6" s="72"/>
      <c r="E6" s="73"/>
    </row>
    <row r="7" spans="1:5" s="3" customFormat="1" ht="30">
      <c r="A7" s="74" t="s">
        <v>17</v>
      </c>
      <c r="B7" s="74" t="s">
        <v>56</v>
      </c>
      <c r="C7" s="75" t="s">
        <v>39</v>
      </c>
      <c r="D7" s="76" t="s">
        <v>40</v>
      </c>
      <c r="E7" s="77" t="s">
        <v>41</v>
      </c>
    </row>
    <row r="8" spans="1:5" ht="15">
      <c r="A8" s="57">
        <v>2000</v>
      </c>
      <c r="B8" s="57" t="s">
        <v>0</v>
      </c>
      <c r="C8" s="63">
        <v>0</v>
      </c>
      <c r="D8" s="64">
        <v>0</v>
      </c>
      <c r="E8" s="65">
        <v>7378158</v>
      </c>
    </row>
    <row r="9" spans="1:5" ht="15">
      <c r="A9" s="89"/>
      <c r="B9" s="61" t="s">
        <v>9</v>
      </c>
      <c r="C9" s="66">
        <v>0</v>
      </c>
      <c r="D9" s="1">
        <v>0</v>
      </c>
      <c r="E9" s="67">
        <v>798923</v>
      </c>
    </row>
    <row r="10" spans="1:5" ht="15">
      <c r="A10" s="57">
        <v>2001</v>
      </c>
      <c r="B10" s="57" t="s">
        <v>0</v>
      </c>
      <c r="C10" s="63">
        <v>0</v>
      </c>
      <c r="D10" s="64">
        <v>0</v>
      </c>
      <c r="E10" s="65">
        <v>7127160</v>
      </c>
    </row>
    <row r="11" spans="1:5" ht="15">
      <c r="A11" s="89"/>
      <c r="B11" s="61" t="s">
        <v>9</v>
      </c>
      <c r="C11" s="66">
        <v>0</v>
      </c>
      <c r="D11" s="1">
        <v>0</v>
      </c>
      <c r="E11" s="67">
        <v>813217</v>
      </c>
    </row>
    <row r="12" spans="1:5" ht="15">
      <c r="A12" s="57">
        <v>2002</v>
      </c>
      <c r="B12" s="57" t="s">
        <v>0</v>
      </c>
      <c r="C12" s="63">
        <v>0</v>
      </c>
      <c r="D12" s="64">
        <v>0</v>
      </c>
      <c r="E12" s="65">
        <v>7046976</v>
      </c>
    </row>
    <row r="13" spans="1:5" ht="15">
      <c r="A13" s="89"/>
      <c r="B13" s="61" t="s">
        <v>9</v>
      </c>
      <c r="C13" s="66">
        <v>0</v>
      </c>
      <c r="D13" s="1">
        <v>0</v>
      </c>
      <c r="E13" s="67">
        <v>821476</v>
      </c>
    </row>
    <row r="14" spans="1:5" ht="15">
      <c r="A14" s="57">
        <v>2003</v>
      </c>
      <c r="B14" s="57" t="s">
        <v>0</v>
      </c>
      <c r="C14" s="63">
        <v>0</v>
      </c>
      <c r="D14" s="64">
        <v>0</v>
      </c>
      <c r="E14" s="65">
        <v>6987311</v>
      </c>
    </row>
    <row r="15" spans="1:5" ht="15">
      <c r="A15" s="89"/>
      <c r="B15" s="61" t="s">
        <v>9</v>
      </c>
      <c r="C15" s="66">
        <v>0</v>
      </c>
      <c r="D15" s="1">
        <v>0</v>
      </c>
      <c r="E15" s="67">
        <v>833736</v>
      </c>
    </row>
    <row r="16" spans="1:5" ht="15">
      <c r="A16" s="57">
        <v>2004</v>
      </c>
      <c r="B16" s="57" t="s">
        <v>0</v>
      </c>
      <c r="C16" s="63">
        <v>0</v>
      </c>
      <c r="D16" s="64">
        <v>0</v>
      </c>
      <c r="E16" s="65">
        <v>25717130</v>
      </c>
    </row>
    <row r="17" spans="1:5" ht="15">
      <c r="A17" s="89"/>
      <c r="B17" s="61" t="s">
        <v>9</v>
      </c>
      <c r="C17" s="66">
        <v>0</v>
      </c>
      <c r="D17" s="1">
        <v>0</v>
      </c>
      <c r="E17" s="67">
        <v>3050950</v>
      </c>
    </row>
    <row r="18" spans="1:5" ht="15">
      <c r="A18" s="57">
        <v>2005</v>
      </c>
      <c r="B18" s="57" t="s">
        <v>0</v>
      </c>
      <c r="C18" s="63">
        <v>0</v>
      </c>
      <c r="D18" s="64">
        <v>0</v>
      </c>
      <c r="E18" s="65">
        <v>28669814</v>
      </c>
    </row>
    <row r="19" spans="1:5" ht="15">
      <c r="A19" s="89"/>
      <c r="B19" s="61" t="s">
        <v>9</v>
      </c>
      <c r="C19" s="66">
        <v>0</v>
      </c>
      <c r="D19" s="1">
        <v>0</v>
      </c>
      <c r="E19" s="67">
        <v>3486404</v>
      </c>
    </row>
    <row r="20" spans="1:5" ht="15">
      <c r="A20" s="57">
        <v>2006</v>
      </c>
      <c r="B20" s="57" t="s">
        <v>0</v>
      </c>
      <c r="C20" s="63">
        <v>0</v>
      </c>
      <c r="D20" s="64">
        <v>0</v>
      </c>
      <c r="E20" s="65">
        <v>29834159</v>
      </c>
    </row>
    <row r="21" spans="1:5" ht="15">
      <c r="A21" s="89"/>
      <c r="B21" s="61" t="s">
        <v>9</v>
      </c>
      <c r="C21" s="66">
        <v>0</v>
      </c>
      <c r="D21" s="1">
        <v>0</v>
      </c>
      <c r="E21" s="67">
        <v>3554994</v>
      </c>
    </row>
    <row r="22" spans="1:5" ht="15">
      <c r="A22" s="57">
        <v>2007</v>
      </c>
      <c r="B22" s="57" t="s">
        <v>0</v>
      </c>
      <c r="C22" s="63">
        <v>0</v>
      </c>
      <c r="D22" s="64">
        <v>0</v>
      </c>
      <c r="E22" s="65">
        <v>32947068</v>
      </c>
    </row>
    <row r="23" spans="1:5" ht="15">
      <c r="A23" s="89"/>
      <c r="B23" s="61" t="s">
        <v>9</v>
      </c>
      <c r="C23" s="66">
        <v>0</v>
      </c>
      <c r="D23" s="1">
        <v>0</v>
      </c>
      <c r="E23" s="67">
        <v>4511948</v>
      </c>
    </row>
    <row r="24" spans="1:5" ht="15">
      <c r="A24" s="57">
        <v>2008</v>
      </c>
      <c r="B24" s="57" t="s">
        <v>0</v>
      </c>
      <c r="C24" s="63">
        <v>0</v>
      </c>
      <c r="D24" s="64">
        <v>0</v>
      </c>
      <c r="E24" s="65">
        <v>74046664</v>
      </c>
    </row>
    <row r="25" spans="1:5" ht="15">
      <c r="A25" s="89"/>
      <c r="B25" s="61" t="s">
        <v>9</v>
      </c>
      <c r="C25" s="66">
        <v>0</v>
      </c>
      <c r="D25" s="1">
        <v>0</v>
      </c>
      <c r="E25" s="67">
        <v>8759696</v>
      </c>
    </row>
    <row r="26" spans="1:5" ht="15">
      <c r="A26" s="57">
        <v>2009</v>
      </c>
      <c r="B26" s="57" t="s">
        <v>0</v>
      </c>
      <c r="C26" s="63">
        <v>0</v>
      </c>
      <c r="D26" s="64">
        <v>0</v>
      </c>
      <c r="E26" s="65">
        <v>72773611</v>
      </c>
    </row>
    <row r="27" spans="1:5" ht="15">
      <c r="A27" s="89"/>
      <c r="B27" s="61" t="s">
        <v>9</v>
      </c>
      <c r="C27" s="66">
        <v>0</v>
      </c>
      <c r="D27" s="1">
        <v>0</v>
      </c>
      <c r="E27" s="67">
        <v>8781489</v>
      </c>
    </row>
    <row r="28" spans="1:5" ht="15">
      <c r="A28" s="57">
        <v>2010</v>
      </c>
      <c r="B28" s="57" t="s">
        <v>0</v>
      </c>
      <c r="C28" s="63">
        <v>0</v>
      </c>
      <c r="D28" s="64">
        <v>0</v>
      </c>
      <c r="E28" s="65">
        <v>72145764</v>
      </c>
    </row>
    <row r="29" spans="1:5" ht="15">
      <c r="A29" s="89"/>
      <c r="B29" s="61" t="s">
        <v>9</v>
      </c>
      <c r="C29" s="66">
        <v>0</v>
      </c>
      <c r="D29" s="1">
        <v>0</v>
      </c>
      <c r="E29" s="67">
        <v>8874224</v>
      </c>
    </row>
    <row r="30" spans="1:5" ht="15">
      <c r="A30" s="57">
        <v>2011</v>
      </c>
      <c r="B30" s="57" t="s">
        <v>0</v>
      </c>
      <c r="C30" s="63">
        <v>0</v>
      </c>
      <c r="D30" s="64">
        <v>0</v>
      </c>
      <c r="E30" s="65">
        <v>71584217</v>
      </c>
    </row>
    <row r="31" spans="1:5" ht="15">
      <c r="A31" s="89"/>
      <c r="B31" s="61" t="s">
        <v>9</v>
      </c>
      <c r="C31" s="66">
        <v>0</v>
      </c>
      <c r="D31" s="1">
        <v>0</v>
      </c>
      <c r="E31" s="67">
        <v>9317082</v>
      </c>
    </row>
    <row r="32" spans="1:5" ht="15">
      <c r="A32" s="57">
        <v>2012</v>
      </c>
      <c r="B32" s="57" t="s">
        <v>0</v>
      </c>
      <c r="C32" s="63">
        <v>4</v>
      </c>
      <c r="D32" s="64">
        <v>12</v>
      </c>
      <c r="E32" s="65">
        <v>42721833</v>
      </c>
    </row>
    <row r="33" spans="1:5" ht="15">
      <c r="A33" s="90"/>
      <c r="B33" s="62" t="s">
        <v>9</v>
      </c>
      <c r="C33" s="68">
        <v>3</v>
      </c>
      <c r="D33" s="69">
        <v>5</v>
      </c>
      <c r="E33" s="70">
        <v>6170856</v>
      </c>
    </row>
  </sheetData>
  <sheetProtection password="9108" sheet="1" objects="1" scenarios="1" pivotTables="0"/>
  <mergeCells count="2">
    <mergeCell ref="A2:E2"/>
    <mergeCell ref="C4:E4"/>
  </mergeCells>
  <printOptions/>
  <pageMargins left="0.7" right="0.7" top="0.8333333333333334" bottom="0.75" header="0.3" footer="0.3"/>
  <pageSetup horizontalDpi="600" verticalDpi="600" orientation="portrait" r:id="rId2"/>
  <headerFooter>
    <oddHeader>&amp;C&amp;"-,Bold"&amp;14Summary Table Report&amp;R&amp;G</oddHeader>
    <oddFooter>&amp;LMSY4_STR046</oddFooter>
  </headerFooter>
  <legacyDrawingHF r:id="rId1"/>
</worksheet>
</file>

<file path=xl/worksheets/sheet4.xml><?xml version="1.0" encoding="utf-8"?>
<worksheet xmlns="http://schemas.openxmlformats.org/spreadsheetml/2006/main" xmlns:r="http://schemas.openxmlformats.org/officeDocument/2006/relationships">
  <sheetPr>
    <tabColor rgb="FFFFC000"/>
  </sheetPr>
  <dimension ref="A2:E33"/>
  <sheetViews>
    <sheetView showGridLines="0" view="pageLayout" workbookViewId="0" topLeftCell="A1">
      <selection activeCell="C18" sqref="C18"/>
    </sheetView>
  </sheetViews>
  <sheetFormatPr defaultColWidth="9.140625" defaultRowHeight="15"/>
  <cols>
    <col min="1" max="1" width="15.7109375" style="0" customWidth="1"/>
    <col min="2" max="2" width="31.28125" style="0" bestFit="1" customWidth="1"/>
    <col min="3" max="3" width="43.140625" style="1" customWidth="1"/>
  </cols>
  <sheetData>
    <row r="1" ht="15.75" thickBot="1"/>
    <row r="2" spans="1:3" ht="29.25" customHeight="1">
      <c r="A2" s="104" t="str">
        <f>CONCATENATE("Table 2. Number of ",B4," Patients by Year and Age Group in the Outpatient Setting")</f>
        <v>Table 2. Number of EVEROLIMUS ORAL 0.25 MG Patients by Year and Age Group in the Outpatient Setting</v>
      </c>
      <c r="B2" s="105"/>
      <c r="C2" s="106"/>
    </row>
    <row r="3" spans="1:3" ht="15">
      <c r="A3" s="4"/>
      <c r="B3" s="5"/>
      <c r="C3" s="9"/>
    </row>
    <row r="4" spans="1:3" ht="30.75" customHeight="1">
      <c r="A4" s="78" t="s">
        <v>10</v>
      </c>
      <c r="B4" s="79" t="s">
        <v>6</v>
      </c>
      <c r="C4" s="14" t="s">
        <v>14</v>
      </c>
    </row>
    <row r="5" spans="1:3" ht="15">
      <c r="A5" s="7"/>
      <c r="B5" s="8"/>
      <c r="C5" s="10"/>
    </row>
    <row r="6" spans="1:3" ht="15">
      <c r="A6" s="59" t="s">
        <v>39</v>
      </c>
      <c r="B6" s="74" t="s">
        <v>56</v>
      </c>
      <c r="C6" s="73"/>
    </row>
    <row r="7" spans="1:5" s="3" customFormat="1" ht="15">
      <c r="A7" s="74" t="s">
        <v>17</v>
      </c>
      <c r="B7" s="57" t="s">
        <v>0</v>
      </c>
      <c r="C7" s="60" t="s">
        <v>9</v>
      </c>
      <c r="D7"/>
      <c r="E7"/>
    </row>
    <row r="8" spans="1:3" ht="15">
      <c r="A8" s="57">
        <v>2000</v>
      </c>
      <c r="B8" s="63">
        <v>0</v>
      </c>
      <c r="C8" s="65">
        <v>0</v>
      </c>
    </row>
    <row r="9" spans="1:3" ht="15">
      <c r="A9" s="61">
        <v>2001</v>
      </c>
      <c r="B9" s="66">
        <v>0</v>
      </c>
      <c r="C9" s="67">
        <v>0</v>
      </c>
    </row>
    <row r="10" spans="1:3" ht="15">
      <c r="A10" s="61">
        <v>2002</v>
      </c>
      <c r="B10" s="66">
        <v>0</v>
      </c>
      <c r="C10" s="67">
        <v>0</v>
      </c>
    </row>
    <row r="11" spans="1:3" ht="15">
      <c r="A11" s="61">
        <v>2003</v>
      </c>
      <c r="B11" s="66">
        <v>0</v>
      </c>
      <c r="C11" s="67">
        <v>0</v>
      </c>
    </row>
    <row r="12" spans="1:3" ht="15">
      <c r="A12" s="61">
        <v>2004</v>
      </c>
      <c r="B12" s="66">
        <v>0</v>
      </c>
      <c r="C12" s="67">
        <v>0</v>
      </c>
    </row>
    <row r="13" spans="1:3" ht="15">
      <c r="A13" s="61">
        <v>2005</v>
      </c>
      <c r="B13" s="66">
        <v>0</v>
      </c>
      <c r="C13" s="67">
        <v>0</v>
      </c>
    </row>
    <row r="14" spans="1:3" ht="15">
      <c r="A14" s="61">
        <v>2006</v>
      </c>
      <c r="B14" s="66">
        <v>0</v>
      </c>
      <c r="C14" s="67">
        <v>0</v>
      </c>
    </row>
    <row r="15" spans="1:3" ht="15">
      <c r="A15" s="61">
        <v>2007</v>
      </c>
      <c r="B15" s="66">
        <v>0</v>
      </c>
      <c r="C15" s="67">
        <v>0</v>
      </c>
    </row>
    <row r="16" spans="1:3" ht="15">
      <c r="A16" s="61">
        <v>2008</v>
      </c>
      <c r="B16" s="66">
        <v>0</v>
      </c>
      <c r="C16" s="67">
        <v>0</v>
      </c>
    </row>
    <row r="17" spans="1:3" ht="15">
      <c r="A17" s="61">
        <v>2009</v>
      </c>
      <c r="B17" s="66">
        <v>0</v>
      </c>
      <c r="C17" s="67">
        <v>0</v>
      </c>
    </row>
    <row r="18" spans="1:3" ht="15">
      <c r="A18" s="61">
        <v>2010</v>
      </c>
      <c r="B18" s="66">
        <v>0</v>
      </c>
      <c r="C18" s="67">
        <v>0</v>
      </c>
    </row>
    <row r="19" spans="1:3" ht="15">
      <c r="A19" s="61">
        <v>2011</v>
      </c>
      <c r="B19" s="66">
        <v>0</v>
      </c>
      <c r="C19" s="67">
        <v>0</v>
      </c>
    </row>
    <row r="20" spans="1:3" ht="15">
      <c r="A20" s="62">
        <v>2012</v>
      </c>
      <c r="B20" s="68">
        <v>4</v>
      </c>
      <c r="C20" s="70">
        <v>3</v>
      </c>
    </row>
    <row r="21" ht="15">
      <c r="C21"/>
    </row>
    <row r="22" ht="15">
      <c r="C22"/>
    </row>
    <row r="23" ht="15">
      <c r="C23"/>
    </row>
    <row r="24" ht="15">
      <c r="C24"/>
    </row>
    <row r="25" ht="15">
      <c r="C25"/>
    </row>
    <row r="26" ht="15">
      <c r="C26"/>
    </row>
    <row r="27" ht="15">
      <c r="C27"/>
    </row>
    <row r="28" ht="15">
      <c r="C28"/>
    </row>
    <row r="29" ht="15">
      <c r="C29"/>
    </row>
    <row r="30" ht="15">
      <c r="C30"/>
    </row>
    <row r="31" ht="15">
      <c r="C31"/>
    </row>
    <row r="32" ht="15">
      <c r="C32"/>
    </row>
    <row r="33" ht="15">
      <c r="C33"/>
    </row>
  </sheetData>
  <sheetProtection password="9108" sheet="1" objects="1" scenarios="1" pivotTables="0"/>
  <mergeCells count="1">
    <mergeCell ref="A2:C2"/>
  </mergeCells>
  <printOptions/>
  <pageMargins left="0.7" right="0.7" top="0.8333333333333334" bottom="0.75" header="0.3" footer="0.3"/>
  <pageSetup horizontalDpi="600" verticalDpi="600" orientation="portrait" r:id="rId2"/>
  <headerFooter>
    <oddHeader>&amp;C&amp;"-,Bold"&amp;14Summary Table Report&amp;R&amp;G</oddHeader>
    <oddFooter>&amp;LMSY4_STR046</oddFooter>
  </headerFooter>
  <legacyDrawingHF r:id="rId1"/>
</worksheet>
</file>

<file path=xl/worksheets/sheet5.xml><?xml version="1.0" encoding="utf-8"?>
<worksheet xmlns="http://schemas.openxmlformats.org/spreadsheetml/2006/main" xmlns:r="http://schemas.openxmlformats.org/officeDocument/2006/relationships">
  <sheetPr>
    <tabColor rgb="FFFFC000"/>
  </sheetPr>
  <dimension ref="A2:C47"/>
  <sheetViews>
    <sheetView showGridLines="0" view="pageLayout" workbookViewId="0" topLeftCell="A4">
      <selection activeCell="B25" sqref="B25"/>
    </sheetView>
  </sheetViews>
  <sheetFormatPr defaultColWidth="9.140625" defaultRowHeight="15"/>
  <cols>
    <col min="1" max="1" width="24.8515625" style="0" customWidth="1"/>
    <col min="2" max="2" width="25.421875" style="0" customWidth="1"/>
    <col min="3" max="3" width="40.140625" style="12" customWidth="1"/>
  </cols>
  <sheetData>
    <row r="1" ht="15.75" thickBot="1"/>
    <row r="2" spans="1:3" ht="30" customHeight="1">
      <c r="A2" s="104" t="str">
        <f>CONCATENATE("Table 3. Prevalence (Number of ",B4," Patients per 100,000 Enrollees) by Year and Age Group in the Outpatient Setting")</f>
        <v>Table 3. Prevalence (Number of IMATINIB 100 MG Patients per 100,000 Enrollees) by Year and Age Group in the Outpatient Setting</v>
      </c>
      <c r="B2" s="105"/>
      <c r="C2" s="106"/>
    </row>
    <row r="3" spans="1:3" ht="15">
      <c r="A3" s="16"/>
      <c r="B3" s="5"/>
      <c r="C3" s="13"/>
    </row>
    <row r="4" spans="1:3" ht="29.25" customHeight="1">
      <c r="A4" s="78" t="s">
        <v>10</v>
      </c>
      <c r="B4" s="79" t="s">
        <v>2</v>
      </c>
      <c r="C4" s="14" t="s">
        <v>15</v>
      </c>
    </row>
    <row r="5" spans="1:3" ht="15">
      <c r="A5" s="4"/>
      <c r="B5" s="5"/>
      <c r="C5" s="15"/>
    </row>
    <row r="6" spans="1:3" ht="15">
      <c r="A6" s="97" t="s">
        <v>60</v>
      </c>
      <c r="B6" s="92"/>
      <c r="C6" s="80"/>
    </row>
    <row r="7" spans="1:3" ht="15">
      <c r="A7" s="59" t="s">
        <v>17</v>
      </c>
      <c r="B7" s="59" t="s">
        <v>56</v>
      </c>
      <c r="C7" s="93" t="s">
        <v>61</v>
      </c>
    </row>
    <row r="8" spans="1:3" ht="15">
      <c r="A8" s="57">
        <v>2000</v>
      </c>
      <c r="B8" s="57" t="s">
        <v>9</v>
      </c>
      <c r="C8" s="94">
        <v>0</v>
      </c>
    </row>
    <row r="9" spans="1:3" ht="15">
      <c r="A9" s="89"/>
      <c r="B9" s="61" t="s">
        <v>0</v>
      </c>
      <c r="C9" s="95">
        <v>0</v>
      </c>
    </row>
    <row r="10" spans="1:3" ht="15">
      <c r="A10" s="57">
        <v>2001</v>
      </c>
      <c r="B10" s="57" t="s">
        <v>9</v>
      </c>
      <c r="C10" s="94">
        <v>0</v>
      </c>
    </row>
    <row r="11" spans="1:3" ht="15">
      <c r="A11" s="89"/>
      <c r="B11" s="61" t="s">
        <v>0</v>
      </c>
      <c r="C11" s="95">
        <v>0</v>
      </c>
    </row>
    <row r="12" spans="1:3" ht="15">
      <c r="A12" s="57">
        <v>2002</v>
      </c>
      <c r="B12" s="57" t="s">
        <v>9</v>
      </c>
      <c r="C12" s="94">
        <v>0</v>
      </c>
    </row>
    <row r="13" spans="1:3" ht="15">
      <c r="A13" s="89"/>
      <c r="B13" s="61" t="s">
        <v>0</v>
      </c>
      <c r="C13" s="95">
        <v>0</v>
      </c>
    </row>
    <row r="14" spans="1:3" ht="15">
      <c r="A14" s="57">
        <v>2003</v>
      </c>
      <c r="B14" s="57" t="s">
        <v>9</v>
      </c>
      <c r="C14" s="94">
        <v>0</v>
      </c>
    </row>
    <row r="15" spans="1:3" ht="15">
      <c r="A15" s="89"/>
      <c r="B15" s="61" t="s">
        <v>0</v>
      </c>
      <c r="C15" s="95">
        <v>0</v>
      </c>
    </row>
    <row r="16" spans="1:3" ht="15">
      <c r="A16" s="57">
        <v>2004</v>
      </c>
      <c r="B16" s="57" t="s">
        <v>9</v>
      </c>
      <c r="C16" s="94">
        <v>0.03277667611727495</v>
      </c>
    </row>
    <row r="17" spans="1:3" ht="15">
      <c r="A17" s="89"/>
      <c r="B17" s="61" t="s">
        <v>0</v>
      </c>
      <c r="C17" s="95">
        <v>0.015553835128569945</v>
      </c>
    </row>
    <row r="18" spans="1:3" ht="15">
      <c r="A18" s="57">
        <v>2005</v>
      </c>
      <c r="B18" s="57" t="s">
        <v>9</v>
      </c>
      <c r="C18" s="94">
        <v>0.02868284914771782</v>
      </c>
    </row>
    <row r="19" spans="1:3" ht="15">
      <c r="A19" s="89"/>
      <c r="B19" s="61" t="s">
        <v>0</v>
      </c>
      <c r="C19" s="95">
        <v>0.013951956577046506</v>
      </c>
    </row>
    <row r="20" spans="1:3" ht="15">
      <c r="A20" s="57">
        <v>2006</v>
      </c>
      <c r="B20" s="57" t="s">
        <v>9</v>
      </c>
      <c r="C20" s="94">
        <v>0</v>
      </c>
    </row>
    <row r="21" spans="1:3" ht="15">
      <c r="A21" s="89"/>
      <c r="B21" s="61" t="s">
        <v>0</v>
      </c>
      <c r="C21" s="95">
        <v>0.010055587623569347</v>
      </c>
    </row>
    <row r="22" spans="1:3" ht="15">
      <c r="A22" s="57">
        <v>2007</v>
      </c>
      <c r="B22" s="57" t="s">
        <v>9</v>
      </c>
      <c r="C22" s="94">
        <v>0.022163375996354567</v>
      </c>
    </row>
    <row r="23" spans="1:3" ht="15">
      <c r="A23" s="89"/>
      <c r="B23" s="61" t="s">
        <v>0</v>
      </c>
      <c r="C23" s="95">
        <v>0.009105514335903881</v>
      </c>
    </row>
    <row r="24" spans="1:3" ht="15">
      <c r="A24" s="57">
        <v>2008</v>
      </c>
      <c r="B24" s="57" t="s">
        <v>9</v>
      </c>
      <c r="C24" s="94">
        <v>0</v>
      </c>
    </row>
    <row r="25" spans="1:3" ht="15">
      <c r="A25" s="89"/>
      <c r="B25" s="61" t="s">
        <v>0</v>
      </c>
      <c r="C25" s="95">
        <v>0.008102998401116356</v>
      </c>
    </row>
    <row r="26" spans="1:3" ht="15">
      <c r="A26" s="57">
        <v>2009</v>
      </c>
      <c r="B26" s="57" t="s">
        <v>9</v>
      </c>
      <c r="C26" s="94">
        <v>0</v>
      </c>
    </row>
    <row r="27" spans="1:3" ht="15">
      <c r="A27" s="89"/>
      <c r="B27" s="61" t="s">
        <v>0</v>
      </c>
      <c r="C27" s="95">
        <v>0.01374124474873179</v>
      </c>
    </row>
    <row r="28" spans="1:3" ht="15">
      <c r="A28" s="57">
        <v>2010</v>
      </c>
      <c r="B28" s="57" t="s">
        <v>9</v>
      </c>
      <c r="C28" s="94">
        <v>0.022537181842603927</v>
      </c>
    </row>
    <row r="29" spans="1:3" ht="15">
      <c r="A29" s="89"/>
      <c r="B29" s="61" t="s">
        <v>0</v>
      </c>
      <c r="C29" s="95">
        <v>0.013860827643324978</v>
      </c>
    </row>
    <row r="30" spans="1:3" ht="15">
      <c r="A30" s="57">
        <v>2011</v>
      </c>
      <c r="B30" s="57" t="s">
        <v>9</v>
      </c>
      <c r="C30" s="94">
        <v>0.021465948244310827</v>
      </c>
    </row>
    <row r="31" spans="1:3" ht="15">
      <c r="A31" s="89"/>
      <c r="B31" s="61" t="s">
        <v>0</v>
      </c>
      <c r="C31" s="95">
        <v>0.07124475497161616</v>
      </c>
    </row>
    <row r="32" spans="1:3" ht="15">
      <c r="A32" s="57">
        <v>2012</v>
      </c>
      <c r="B32" s="57" t="s">
        <v>9</v>
      </c>
      <c r="C32" s="94">
        <v>0.016205207186814927</v>
      </c>
    </row>
    <row r="33" spans="1:3" ht="15">
      <c r="A33" s="90"/>
      <c r="B33" s="62" t="s">
        <v>0</v>
      </c>
      <c r="C33" s="96">
        <v>0.0046814470718051825</v>
      </c>
    </row>
    <row r="34" ht="15">
      <c r="C34"/>
    </row>
    <row r="35" ht="15">
      <c r="C35"/>
    </row>
    <row r="36" ht="15">
      <c r="C36"/>
    </row>
    <row r="37" ht="15">
      <c r="C37"/>
    </row>
    <row r="38" ht="15">
      <c r="C38"/>
    </row>
    <row r="39" ht="15">
      <c r="C39"/>
    </row>
    <row r="40" ht="15">
      <c r="C40"/>
    </row>
    <row r="41" ht="15">
      <c r="C41"/>
    </row>
    <row r="42" ht="15">
      <c r="C42"/>
    </row>
    <row r="43" ht="15">
      <c r="C43"/>
    </row>
    <row r="44" ht="15">
      <c r="C44"/>
    </row>
    <row r="45" ht="15">
      <c r="C45"/>
    </row>
    <row r="46" ht="15">
      <c r="C46"/>
    </row>
    <row r="47" ht="15">
      <c r="C47"/>
    </row>
  </sheetData>
  <sheetProtection password="9108" sheet="1" objects="1" scenarios="1" pivotTables="0"/>
  <mergeCells count="1">
    <mergeCell ref="A2:C2"/>
  </mergeCells>
  <printOptions/>
  <pageMargins left="0.7" right="0.7" top="0.8333333333333334" bottom="0.75" header="0.3" footer="0.3"/>
  <pageSetup horizontalDpi="600" verticalDpi="600" orientation="portrait" r:id="rId2"/>
  <headerFooter>
    <oddHeader>&amp;C&amp;"-,Bold"&amp;14Summary Table Report&amp;R&amp;G</oddHeader>
    <oddFooter>&amp;LMSY4_STR046</oddFooter>
  </headerFooter>
  <legacyDrawingHF r:id="rId1"/>
</worksheet>
</file>

<file path=xl/worksheets/sheet6.xml><?xml version="1.0" encoding="utf-8"?>
<worksheet xmlns="http://schemas.openxmlformats.org/spreadsheetml/2006/main" xmlns:r="http://schemas.openxmlformats.org/officeDocument/2006/relationships">
  <sheetPr>
    <tabColor rgb="FFFFC000"/>
  </sheetPr>
  <dimension ref="A2:C33"/>
  <sheetViews>
    <sheetView showGridLines="0" view="pageLayout" workbookViewId="0" topLeftCell="A1">
      <selection activeCell="C19" sqref="C19"/>
    </sheetView>
  </sheetViews>
  <sheetFormatPr defaultColWidth="9.140625" defaultRowHeight="15"/>
  <cols>
    <col min="1" max="1" width="16.00390625" style="0" bestFit="1" customWidth="1"/>
    <col min="2" max="2" width="34.421875" style="0" customWidth="1"/>
    <col min="3" max="3" width="38.8515625" style="11" customWidth="1"/>
  </cols>
  <sheetData>
    <row r="1" ht="15.75" thickBot="1"/>
    <row r="2" spans="1:3" ht="15">
      <c r="A2" s="104" t="str">
        <f>CONCATENATE("Table 4. ",B4," Events per Patient by Year and Age Group in the Outpatient Setting")</f>
        <v>Table 4. EVEROLIMUS ORAL 0.25 MG Events per Patient by Year and Age Group in the Outpatient Setting</v>
      </c>
      <c r="B2" s="105"/>
      <c r="C2" s="106"/>
    </row>
    <row r="3" spans="1:3" ht="15">
      <c r="A3" s="4"/>
      <c r="B3" s="5"/>
      <c r="C3" s="13"/>
    </row>
    <row r="4" spans="1:3" ht="45">
      <c r="A4" s="81" t="s">
        <v>10</v>
      </c>
      <c r="B4" s="82" t="s">
        <v>6</v>
      </c>
      <c r="C4" s="17" t="s">
        <v>14</v>
      </c>
    </row>
    <row r="5" spans="1:3" ht="15">
      <c r="A5" s="7"/>
      <c r="B5" s="5"/>
      <c r="C5" s="18"/>
    </row>
    <row r="6" spans="1:3" ht="30">
      <c r="A6" s="74" t="s">
        <v>62</v>
      </c>
      <c r="B6" s="91"/>
      <c r="C6" s="100"/>
    </row>
    <row r="7" spans="1:3" ht="15">
      <c r="A7" s="74" t="s">
        <v>17</v>
      </c>
      <c r="B7" s="88" t="s">
        <v>56</v>
      </c>
      <c r="C7" s="101" t="s">
        <v>61</v>
      </c>
    </row>
    <row r="8" spans="1:3" ht="15">
      <c r="A8" s="83">
        <v>2000</v>
      </c>
      <c r="B8" s="83" t="s">
        <v>9</v>
      </c>
      <c r="C8" s="100" t="s">
        <v>16</v>
      </c>
    </row>
    <row r="9" spans="1:3" ht="15">
      <c r="A9" s="98"/>
      <c r="B9" s="84" t="s">
        <v>0</v>
      </c>
      <c r="C9" s="102" t="s">
        <v>16</v>
      </c>
    </row>
    <row r="10" spans="1:3" ht="15">
      <c r="A10" s="83">
        <v>2001</v>
      </c>
      <c r="B10" s="83" t="s">
        <v>9</v>
      </c>
      <c r="C10" s="100" t="s">
        <v>16</v>
      </c>
    </row>
    <row r="11" spans="1:3" ht="15">
      <c r="A11" s="98"/>
      <c r="B11" s="84" t="s">
        <v>0</v>
      </c>
      <c r="C11" s="102" t="s">
        <v>16</v>
      </c>
    </row>
    <row r="12" spans="1:3" ht="15">
      <c r="A12" s="83">
        <v>2002</v>
      </c>
      <c r="B12" s="83" t="s">
        <v>9</v>
      </c>
      <c r="C12" s="100" t="s">
        <v>16</v>
      </c>
    </row>
    <row r="13" spans="1:3" ht="15">
      <c r="A13" s="98"/>
      <c r="B13" s="84" t="s">
        <v>0</v>
      </c>
      <c r="C13" s="102" t="s">
        <v>16</v>
      </c>
    </row>
    <row r="14" spans="1:3" ht="15">
      <c r="A14" s="83">
        <v>2003</v>
      </c>
      <c r="B14" s="83" t="s">
        <v>9</v>
      </c>
      <c r="C14" s="100" t="s">
        <v>16</v>
      </c>
    </row>
    <row r="15" spans="1:3" ht="15">
      <c r="A15" s="98"/>
      <c r="B15" s="84" t="s">
        <v>0</v>
      </c>
      <c r="C15" s="102" t="s">
        <v>16</v>
      </c>
    </row>
    <row r="16" spans="1:3" ht="15">
      <c r="A16" s="83">
        <v>2004</v>
      </c>
      <c r="B16" s="83" t="s">
        <v>9</v>
      </c>
      <c r="C16" s="100" t="s">
        <v>16</v>
      </c>
    </row>
    <row r="17" spans="1:3" ht="15">
      <c r="A17" s="98"/>
      <c r="B17" s="84" t="s">
        <v>0</v>
      </c>
      <c r="C17" s="102" t="s">
        <v>16</v>
      </c>
    </row>
    <row r="18" spans="1:3" ht="15">
      <c r="A18" s="83">
        <v>2005</v>
      </c>
      <c r="B18" s="83" t="s">
        <v>9</v>
      </c>
      <c r="C18" s="100" t="s">
        <v>16</v>
      </c>
    </row>
    <row r="19" spans="1:3" ht="15">
      <c r="A19" s="98"/>
      <c r="B19" s="84" t="s">
        <v>0</v>
      </c>
      <c r="C19" s="102" t="s">
        <v>16</v>
      </c>
    </row>
    <row r="20" spans="1:3" ht="15">
      <c r="A20" s="83">
        <v>2006</v>
      </c>
      <c r="B20" s="83" t="s">
        <v>9</v>
      </c>
      <c r="C20" s="100" t="s">
        <v>16</v>
      </c>
    </row>
    <row r="21" spans="1:3" ht="15">
      <c r="A21" s="98"/>
      <c r="B21" s="84" t="s">
        <v>0</v>
      </c>
      <c r="C21" s="102" t="s">
        <v>16</v>
      </c>
    </row>
    <row r="22" spans="1:3" ht="15">
      <c r="A22" s="83">
        <v>2007</v>
      </c>
      <c r="B22" s="83" t="s">
        <v>9</v>
      </c>
      <c r="C22" s="100" t="s">
        <v>16</v>
      </c>
    </row>
    <row r="23" spans="1:3" ht="15">
      <c r="A23" s="98"/>
      <c r="B23" s="84" t="s">
        <v>0</v>
      </c>
      <c r="C23" s="102" t="s">
        <v>16</v>
      </c>
    </row>
    <row r="24" spans="1:3" ht="15">
      <c r="A24" s="83">
        <v>2008</v>
      </c>
      <c r="B24" s="83" t="s">
        <v>9</v>
      </c>
      <c r="C24" s="100" t="s">
        <v>16</v>
      </c>
    </row>
    <row r="25" spans="1:3" ht="15">
      <c r="A25" s="98"/>
      <c r="B25" s="84" t="s">
        <v>0</v>
      </c>
      <c r="C25" s="102" t="s">
        <v>16</v>
      </c>
    </row>
    <row r="26" spans="1:3" ht="15">
      <c r="A26" s="83">
        <v>2009</v>
      </c>
      <c r="B26" s="83" t="s">
        <v>9</v>
      </c>
      <c r="C26" s="100" t="s">
        <v>16</v>
      </c>
    </row>
    <row r="27" spans="1:3" ht="15">
      <c r="A27" s="98"/>
      <c r="B27" s="84" t="s">
        <v>0</v>
      </c>
      <c r="C27" s="102" t="s">
        <v>16</v>
      </c>
    </row>
    <row r="28" spans="1:3" ht="15">
      <c r="A28" s="83">
        <v>2010</v>
      </c>
      <c r="B28" s="83" t="s">
        <v>9</v>
      </c>
      <c r="C28" s="100" t="s">
        <v>16</v>
      </c>
    </row>
    <row r="29" spans="1:3" ht="15">
      <c r="A29" s="98"/>
      <c r="B29" s="84" t="s">
        <v>0</v>
      </c>
      <c r="C29" s="102" t="s">
        <v>16</v>
      </c>
    </row>
    <row r="30" spans="1:3" ht="15">
      <c r="A30" s="83">
        <v>2011</v>
      </c>
      <c r="B30" s="83" t="s">
        <v>9</v>
      </c>
      <c r="C30" s="100" t="s">
        <v>16</v>
      </c>
    </row>
    <row r="31" spans="1:3" ht="15">
      <c r="A31" s="98"/>
      <c r="B31" s="84" t="s">
        <v>0</v>
      </c>
      <c r="C31" s="102" t="s">
        <v>16</v>
      </c>
    </row>
    <row r="32" spans="1:3" ht="15">
      <c r="A32" s="83">
        <v>2012</v>
      </c>
      <c r="B32" s="83" t="s">
        <v>9</v>
      </c>
      <c r="C32" s="100">
        <v>1.6666666666666667</v>
      </c>
    </row>
    <row r="33" spans="1:3" ht="15">
      <c r="A33" s="99"/>
      <c r="B33" s="85" t="s">
        <v>0</v>
      </c>
      <c r="C33" s="103">
        <v>3</v>
      </c>
    </row>
  </sheetData>
  <sheetProtection password="9108" sheet="1" objects="1" scenarios="1" pivotTables="0"/>
  <mergeCells count="1">
    <mergeCell ref="A2:C2"/>
  </mergeCells>
  <printOptions/>
  <pageMargins left="0.7" right="0.7" top="0.8333333333333334" bottom="0.75" header="0.3" footer="0.3"/>
  <pageSetup horizontalDpi="600" verticalDpi="600" orientation="portrait" r:id="rId2"/>
  <headerFooter>
    <oddHeader>&amp;C&amp;"-,Bold"&amp;14Summary Table Report&amp;R&amp;G</oddHeader>
    <oddFooter>&amp;LMSY4_STR046</oddFooter>
  </headerFooter>
  <legacyDrawingHF r:id="rId1"/>
</worksheet>
</file>

<file path=xl/worksheets/sheet7.xml><?xml version="1.0" encoding="utf-8"?>
<worksheet xmlns="http://schemas.openxmlformats.org/spreadsheetml/2006/main" xmlns:r="http://schemas.openxmlformats.org/officeDocument/2006/relationships">
  <dimension ref="A1:B8"/>
  <sheetViews>
    <sheetView showGridLines="0" view="pageLayout" workbookViewId="0" topLeftCell="A1">
      <selection activeCell="B23" sqref="B23"/>
    </sheetView>
  </sheetViews>
  <sheetFormatPr defaultColWidth="9.140625" defaultRowHeight="15"/>
  <cols>
    <col min="1" max="1" width="16.421875" style="0" customWidth="1"/>
    <col min="2" max="2" width="57.7109375" style="0" customWidth="1"/>
  </cols>
  <sheetData>
    <row r="1" spans="1:2" ht="15.75" thickBot="1">
      <c r="A1" s="45"/>
      <c r="B1" s="45"/>
    </row>
    <row r="2" spans="1:2" ht="15">
      <c r="A2" s="110" t="s">
        <v>42</v>
      </c>
      <c r="B2" s="111"/>
    </row>
    <row r="3" spans="1:2" ht="15">
      <c r="A3" s="4"/>
      <c r="B3" s="13"/>
    </row>
    <row r="4" spans="1:2" ht="15">
      <c r="A4" s="39" t="s">
        <v>12</v>
      </c>
      <c r="B4" s="42" t="s">
        <v>13</v>
      </c>
    </row>
    <row r="5" spans="1:2" ht="15">
      <c r="A5" s="40" t="s">
        <v>1</v>
      </c>
      <c r="B5" s="43" t="s">
        <v>2</v>
      </c>
    </row>
    <row r="6" spans="1:2" ht="15">
      <c r="A6" s="40" t="s">
        <v>3</v>
      </c>
      <c r="B6" s="43" t="s">
        <v>4</v>
      </c>
    </row>
    <row r="7" spans="1:2" ht="15">
      <c r="A7" s="40" t="s">
        <v>5</v>
      </c>
      <c r="B7" s="43" t="s">
        <v>6</v>
      </c>
    </row>
    <row r="8" spans="1:2" ht="15">
      <c r="A8" s="41" t="s">
        <v>7</v>
      </c>
      <c r="B8" s="44" t="s">
        <v>8</v>
      </c>
    </row>
  </sheetData>
  <sheetProtection password="9108" sheet="1" objects="1" scenarios="1"/>
  <mergeCells count="1">
    <mergeCell ref="A2:B2"/>
  </mergeCells>
  <printOptions/>
  <pageMargins left="0.7" right="0.7" top="0.8333333333333334" bottom="0.75" header="0.3" footer="0.3"/>
  <pageSetup horizontalDpi="1200" verticalDpi="1200" orientation="portrait" r:id="rId2"/>
  <headerFooter>
    <oddHeader>&amp;C&amp;"-,Bold"&amp;14Summary Table Report&amp;R&amp;G</oddHeader>
    <oddFooter>&amp;LMSY4_STR046</oddFooter>
  </headerFooter>
  <legacyDrawingHF r:id="rId1"/>
</worksheet>
</file>

<file path=xl/worksheets/sheet8.xml><?xml version="1.0" encoding="utf-8"?>
<worksheet xmlns="http://schemas.openxmlformats.org/spreadsheetml/2006/main" xmlns:r="http://schemas.openxmlformats.org/officeDocument/2006/relationships">
  <sheetPr>
    <tabColor theme="0" tint="-0.24997000396251678"/>
  </sheetPr>
  <dimension ref="A2:B17"/>
  <sheetViews>
    <sheetView showGridLines="0" view="pageLayout" workbookViewId="0" topLeftCell="A1">
      <selection activeCell="A6" sqref="A6"/>
    </sheetView>
  </sheetViews>
  <sheetFormatPr defaultColWidth="9.140625" defaultRowHeight="15"/>
  <cols>
    <col min="1" max="1" width="12.00390625" style="0" customWidth="1"/>
    <col min="2" max="2" width="20.140625" style="19" customWidth="1"/>
  </cols>
  <sheetData>
    <row r="1" ht="15.75" thickBot="1"/>
    <row r="2" spans="1:2" ht="15">
      <c r="A2" s="112" t="s">
        <v>38</v>
      </c>
      <c r="B2" s="113"/>
    </row>
    <row r="3" spans="1:2" ht="15">
      <c r="A3" s="20"/>
      <c r="B3" s="21"/>
    </row>
    <row r="4" spans="1:2" ht="15">
      <c r="A4" s="23" t="s">
        <v>17</v>
      </c>
      <c r="B4" s="22" t="s">
        <v>18</v>
      </c>
    </row>
    <row r="5" spans="1:2" ht="15">
      <c r="A5" s="24">
        <v>2000</v>
      </c>
      <c r="B5" s="27">
        <v>8177081</v>
      </c>
    </row>
    <row r="6" spans="1:2" ht="15">
      <c r="A6" s="25">
        <v>2001</v>
      </c>
      <c r="B6" s="27">
        <v>7940377</v>
      </c>
    </row>
    <row r="7" spans="1:2" ht="15">
      <c r="A7" s="25">
        <v>2002</v>
      </c>
      <c r="B7" s="27">
        <v>7868452</v>
      </c>
    </row>
    <row r="8" spans="1:2" ht="15">
      <c r="A8" s="25">
        <v>2003</v>
      </c>
      <c r="B8" s="27">
        <v>7821047</v>
      </c>
    </row>
    <row r="9" spans="1:2" ht="15">
      <c r="A9" s="25">
        <v>2004</v>
      </c>
      <c r="B9" s="27">
        <v>28768080</v>
      </c>
    </row>
    <row r="10" spans="1:2" ht="15">
      <c r="A10" s="25">
        <v>2005</v>
      </c>
      <c r="B10" s="27">
        <v>32156218</v>
      </c>
    </row>
    <row r="11" spans="1:2" ht="15">
      <c r="A11" s="25">
        <v>2006</v>
      </c>
      <c r="B11" s="27">
        <v>33389153</v>
      </c>
    </row>
    <row r="12" spans="1:2" ht="15">
      <c r="A12" s="25">
        <v>2007</v>
      </c>
      <c r="B12" s="27">
        <v>37459016</v>
      </c>
    </row>
    <row r="13" spans="1:2" ht="15">
      <c r="A13" s="25">
        <v>2008</v>
      </c>
      <c r="B13" s="27">
        <v>82806360</v>
      </c>
    </row>
    <row r="14" spans="1:2" ht="15">
      <c r="A14" s="25">
        <v>2009</v>
      </c>
      <c r="B14" s="27">
        <v>81555100</v>
      </c>
    </row>
    <row r="15" spans="1:2" ht="15">
      <c r="A15" s="25">
        <v>2010</v>
      </c>
      <c r="B15" s="27">
        <v>81019988</v>
      </c>
    </row>
    <row r="16" spans="1:2" ht="15">
      <c r="A16" s="25">
        <v>2011</v>
      </c>
      <c r="B16" s="27">
        <v>80901299</v>
      </c>
    </row>
    <row r="17" spans="1:2" ht="15">
      <c r="A17" s="26">
        <v>2012</v>
      </c>
      <c r="B17" s="28">
        <v>48892689</v>
      </c>
    </row>
  </sheetData>
  <sheetProtection password="9108" sheet="1" objects="1" scenarios="1"/>
  <mergeCells count="1">
    <mergeCell ref="A2:B2"/>
  </mergeCells>
  <printOptions/>
  <pageMargins left="0.8645833333333334" right="1.0416666666666667" top="0.8541666666666666" bottom="0.75" header="0.3" footer="0.3"/>
  <pageSetup horizontalDpi="1200" verticalDpi="1200" orientation="portrait" r:id="rId2"/>
  <headerFooter>
    <oddHeader>&amp;C&amp;"-,Bold"&amp;14Summary Table Report&amp;R&amp;G</oddHeader>
    <oddFooter>&amp;LMSY4_STR046</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HPHC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Elizabeth Cavagnaro</dc:creator>
  <cp:keywords/>
  <dc:description/>
  <cp:lastModifiedBy>Freitas, Katherine</cp:lastModifiedBy>
  <dcterms:created xsi:type="dcterms:W3CDTF">2013-05-14T20:41:35Z</dcterms:created>
  <dcterms:modified xsi:type="dcterms:W3CDTF">2018-01-25T15:47:13Z</dcterms:modified>
  <cp:category/>
  <cp:version/>
  <cp:contentType/>
  <cp:contentStatus/>
</cp:coreProperties>
</file>